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000" activeTab="0"/>
  </bookViews>
  <sheets>
    <sheet name="összes kiutazás" sheetId="1" r:id="rId1"/>
    <sheet name="vezetői kiutazások" sheetId="2" r:id="rId2"/>
  </sheets>
  <definedNames/>
  <calcPr fullCalcOnLoad="1"/>
</workbook>
</file>

<file path=xl/sharedStrings.xml><?xml version="1.0" encoding="utf-8"?>
<sst xmlns="http://schemas.openxmlformats.org/spreadsheetml/2006/main" count="480" uniqueCount="267">
  <si>
    <t>Értekezlet</t>
  </si>
  <si>
    <t>Dátum</t>
  </si>
  <si>
    <t>Résztvevő</t>
  </si>
  <si>
    <t>Helyszín</t>
  </si>
  <si>
    <t>Szállás</t>
  </si>
  <si>
    <t>1.</t>
  </si>
  <si>
    <t>VIS munkacsoport ülés</t>
  </si>
  <si>
    <t>Soós Ede                  
Iglainé Balassa Diána</t>
  </si>
  <si>
    <t>Brüsszel</t>
  </si>
  <si>
    <t>2.</t>
  </si>
  <si>
    <t>Migráció és kiutasítás mcs ülés</t>
  </si>
  <si>
    <t>jan. 23-24.</t>
  </si>
  <si>
    <t>Szűcs Ágnes dr.</t>
  </si>
  <si>
    <t>3.</t>
  </si>
  <si>
    <t>MATRA-FLEX</t>
  </si>
  <si>
    <t>jan. 23-26.</t>
  </si>
  <si>
    <t>Hága</t>
  </si>
  <si>
    <t>4.</t>
  </si>
  <si>
    <t>Polgári válsákezelési szakértőképzés</t>
  </si>
  <si>
    <t>jan. 23-febr. 3.</t>
  </si>
  <si>
    <t>Ördög István dr.</t>
  </si>
  <si>
    <t>Pisa</t>
  </si>
  <si>
    <t>5.</t>
  </si>
  <si>
    <t>Migráció és tartózkodás mcs ülés</t>
  </si>
  <si>
    <t>Weimann Szilvia dr.</t>
  </si>
  <si>
    <t>6.</t>
  </si>
  <si>
    <t>Statisztikai munkacsoport ülés</t>
  </si>
  <si>
    <t xml:space="preserve">Veres Annamária dr.     </t>
  </si>
  <si>
    <t>7.</t>
  </si>
  <si>
    <t>V4 ARGO Dublin II ülés</t>
  </si>
  <si>
    <t>febr. 7-8.</t>
  </si>
  <si>
    <t>Pozsony</t>
  </si>
  <si>
    <t>8.</t>
  </si>
  <si>
    <t>Schengeni felkészítés előadás</t>
  </si>
  <si>
    <t>febr. 9-10.</t>
  </si>
  <si>
    <t>Egyed Zoltán dr.</t>
  </si>
  <si>
    <t>Kijev</t>
  </si>
  <si>
    <t>9.</t>
  </si>
  <si>
    <t>Soós Ede                      Orosz Péter dr.</t>
  </si>
  <si>
    <t>10.</t>
  </si>
  <si>
    <t>EMA bizottsági ülés</t>
  </si>
  <si>
    <t>Nádasi Enikő                      Veres Annamária dr.</t>
  </si>
  <si>
    <t>11.</t>
  </si>
  <si>
    <t>12.</t>
  </si>
  <si>
    <t>Integrációs Kontaktpontok mcs. ülés</t>
  </si>
  <si>
    <t>Földeák Anna dr.</t>
  </si>
  <si>
    <t>13.</t>
  </si>
  <si>
    <t>Menekültügyi munkacsoport ülés</t>
  </si>
  <si>
    <t>14.</t>
  </si>
  <si>
    <t>Dublin II kapcsolattartó ülés</t>
  </si>
  <si>
    <t>Horváth Zoltán</t>
  </si>
  <si>
    <t>15.</t>
  </si>
  <si>
    <t>MATRA projekt</t>
  </si>
  <si>
    <t>márc. 20-márc. 24.</t>
  </si>
  <si>
    <t>Terdik Mária
Ördög István dr.
Rakaczki Renáta dr.
Csáki László
Szikráné Véghső Gabriella
Vábró László dr.</t>
  </si>
  <si>
    <t>Amszterdam</t>
  </si>
  <si>
    <t>16.</t>
  </si>
  <si>
    <t>17.</t>
  </si>
  <si>
    <t xml:space="preserve">
Weimann Szilvia dr 
</t>
  </si>
  <si>
    <t>18.</t>
  </si>
  <si>
    <t>Pozsonyiné Szabó Edit</t>
  </si>
  <si>
    <t>19.</t>
  </si>
  <si>
    <t>Orosz Péter dr.</t>
  </si>
  <si>
    <t>20.</t>
  </si>
  <si>
    <t>CoMMA konferencia</t>
  </si>
  <si>
    <t>Garamvölgyi Ágnes dr.</t>
  </si>
  <si>
    <t>Bécs</t>
  </si>
  <si>
    <t>21.</t>
  </si>
  <si>
    <t>22.</t>
  </si>
  <si>
    <t>Uniós támogatással kapcsolatos szakértői találkozó</t>
  </si>
  <si>
    <t>ápr. 25-28.</t>
  </si>
  <si>
    <t xml:space="preserve">Veres Annamária dr.              Török Péter dr.    </t>
  </si>
  <si>
    <t>Bukarest</t>
  </si>
  <si>
    <t>23.</t>
  </si>
  <si>
    <t>Szakmai konzultáció a Grúz állampolgárok úti okmányairól</t>
  </si>
  <si>
    <t>Dorogi Attila dr.                Szalkai Tamás dr.</t>
  </si>
  <si>
    <t>24.</t>
  </si>
  <si>
    <t>ET CDMG</t>
  </si>
  <si>
    <t>ápr. 26-28.</t>
  </si>
  <si>
    <t>Rakaczki Renáta dr.</t>
  </si>
  <si>
    <t>Strasbourg</t>
  </si>
  <si>
    <t>25.</t>
  </si>
  <si>
    <t>TAIEX</t>
  </si>
  <si>
    <t>Rózsa Mónika dr.</t>
  </si>
  <si>
    <t>26.</t>
  </si>
  <si>
    <t>27.</t>
  </si>
  <si>
    <t>Weimann Szilvia dr</t>
  </si>
  <si>
    <t>28.</t>
  </si>
  <si>
    <t>Konzuli ellenőrzés</t>
  </si>
  <si>
    <t>máj. 3-5.</t>
  </si>
  <si>
    <t>Gulyás Mihály</t>
  </si>
  <si>
    <t>29.</t>
  </si>
  <si>
    <t>Schengeni regionális képzés</t>
  </si>
  <si>
    <t>máj. 4-7.</t>
  </si>
  <si>
    <t>Kairo</t>
  </si>
  <si>
    <t>30.</t>
  </si>
  <si>
    <t>Menekültügyi kvalifikációs bizottsági ülés</t>
  </si>
  <si>
    <t>31.</t>
  </si>
  <si>
    <t>Idegenrendészeti képzés című twinning light projekt - dán tanulmányút</t>
  </si>
  <si>
    <t>máj. 14-19.</t>
  </si>
  <si>
    <t>Juhász Olívia dr.
Lehotay Gábor
Major Edina dr.
Újhelyi Hajnalka dr.
Mór Adrienn dr.
Nyerges Imre</t>
  </si>
  <si>
    <t>Dánia</t>
  </si>
  <si>
    <t>32.</t>
  </si>
  <si>
    <t>Soós Ede
Iglainé Balassa Diána</t>
  </si>
  <si>
    <t>33.</t>
  </si>
  <si>
    <t>Brdoi Folyamat konferencia</t>
  </si>
  <si>
    <t>máj. 22-23.</t>
  </si>
  <si>
    <t>Crisán Andrea</t>
  </si>
  <si>
    <t>Zágráb</t>
  </si>
  <si>
    <t>34.</t>
  </si>
  <si>
    <t>35.</t>
  </si>
  <si>
    <t>máj. 29-31.</t>
  </si>
  <si>
    <t>Nürnberg</t>
  </si>
  <si>
    <t>36.</t>
  </si>
  <si>
    <t>"Az emberkereskedelem áldozatai számára kiállított ideiglenes tartózkodási engedély, ill. az áldozatokat megillető támogatások" c. regionális konferencia</t>
  </si>
  <si>
    <t>Bischoff Mónika dr.</t>
  </si>
  <si>
    <t>Belgrád</t>
  </si>
  <si>
    <t>37.</t>
  </si>
  <si>
    <t>38.</t>
  </si>
  <si>
    <t>jún. 6-9.</t>
  </si>
  <si>
    <t>39.</t>
  </si>
  <si>
    <t>Menekültügyi eljárási irányelv, kapcsolattartó bizottsági ülés</t>
  </si>
  <si>
    <t>40.</t>
  </si>
  <si>
    <t>41.</t>
  </si>
  <si>
    <t>Veres Annamária dr.</t>
  </si>
  <si>
    <t>42.</t>
  </si>
  <si>
    <t>Eurasil mcs ülés
(Kína)</t>
  </si>
  <si>
    <t>43.</t>
  </si>
  <si>
    <t xml:space="preserve">Eurasil mcs ülés
(Fact finding mission) </t>
  </si>
  <si>
    <t>44.</t>
  </si>
  <si>
    <t>45.</t>
  </si>
  <si>
    <t>júni 15-16.</t>
  </si>
  <si>
    <t>Párizs</t>
  </si>
  <si>
    <t>46.</t>
  </si>
  <si>
    <t>Söderköping Folyamat</t>
  </si>
  <si>
    <t>Horváth Zoltán dr.</t>
  </si>
  <si>
    <t>Vilnius
Litvánia</t>
  </si>
  <si>
    <t>47.</t>
  </si>
  <si>
    <t>48.</t>
  </si>
  <si>
    <t>júni 19-21.</t>
  </si>
  <si>
    <t>Horváth Zoltán György
Komlós Péter Tamás dr.</t>
  </si>
  <si>
    <t>Varsó</t>
  </si>
  <si>
    <t>49.</t>
  </si>
  <si>
    <t>GDISC Konferencia</t>
  </si>
  <si>
    <t>júni 20-22.</t>
  </si>
  <si>
    <t>Dorogi Attila dr.                Rózsa Mónika dr.</t>
  </si>
  <si>
    <t>Osló</t>
  </si>
  <si>
    <t>50.</t>
  </si>
  <si>
    <t>51.</t>
  </si>
  <si>
    <t>52.</t>
  </si>
  <si>
    <t>53.</t>
  </si>
  <si>
    <t>54.</t>
  </si>
  <si>
    <t>EMA-képzés</t>
  </si>
  <si>
    <t>Weinbrenner Ágnes dr.</t>
  </si>
  <si>
    <t>Ausztria</t>
  </si>
  <si>
    <t>55.</t>
  </si>
  <si>
    <t>Schengeni konzuli ellenőrzés</t>
  </si>
  <si>
    <t>aug. 29-31.</t>
  </si>
  <si>
    <t>Ukrajna</t>
  </si>
  <si>
    <t>56.</t>
  </si>
  <si>
    <t xml:space="preserve">Európa Tanács ad hoc munkacsoport </t>
  </si>
  <si>
    <t xml:space="preserve">aug. 30-szept.2. </t>
  </si>
  <si>
    <t>Rakaczki Renáta dr</t>
  </si>
  <si>
    <t>57.</t>
  </si>
  <si>
    <t>szep. 6-8.</t>
  </si>
  <si>
    <t>Weinbrenner Ágnes dr. Székely Béla .</t>
  </si>
  <si>
    <t xml:space="preserve">Belorusszia </t>
  </si>
  <si>
    <t>58.</t>
  </si>
  <si>
    <t>szep. 7-10.</t>
  </si>
  <si>
    <t>59.</t>
  </si>
  <si>
    <t>Polgári válságkezelési szakértőképzés</t>
  </si>
  <si>
    <t>szept. 18-29.</t>
  </si>
  <si>
    <t>Komlós Péter dr.</t>
  </si>
  <si>
    <t>Finnország</t>
  </si>
  <si>
    <t>60.</t>
  </si>
  <si>
    <t>61.</t>
  </si>
  <si>
    <t>GDISC Menekültügyi Konferencia</t>
  </si>
  <si>
    <t>szept. 19-21.</t>
  </si>
  <si>
    <t>62.</t>
  </si>
  <si>
    <t>Twinning tanulmányút Görögország</t>
  </si>
  <si>
    <t>szept. 25-29.</t>
  </si>
  <si>
    <t xml:space="preserve">Tőke Alajos dr.
Galló Katalin
Kálmándy-Pap Ágnes
Madarász Sándorné
Patalenszkiné Péter Ilona
Perák Zsuzsanna
Somogyi Éva
Új Orsolya
Varga Gábor
Vojacsek Sándorné
Völgyiné Szegedi Ildikó
Klenner Zoltán
Weinbrenner Ágnes dr.
Tihanyi Tamás
Földeák Anna dr. </t>
  </si>
  <si>
    <t>Thesszaloniki
Athén</t>
  </si>
  <si>
    <t>63.</t>
  </si>
  <si>
    <t>Twinning tanulmányút Dánia</t>
  </si>
  <si>
    <t>Bárányos József
Csatáriné Kócsák Enikő
Muske Eszter dr.
Tóth Kálmán dr.
Kincses Zsolt
Kutas Zsuzsanna
Marosvölgyi János Dénes
Rontó Róbert
Szathmári István
Szili-Darók Ildikó
Tálosi Valéria
Tatár Krisztina
Vábró László dr.
Veres Annamária dr.
Kamarás Éva Kornélia</t>
  </si>
  <si>
    <t>Koppenhága</t>
  </si>
  <si>
    <t>64.</t>
  </si>
  <si>
    <t>65.</t>
  </si>
  <si>
    <t>66.</t>
  </si>
  <si>
    <t>Szlovén-magyar együttműködési megállapodás - Dublin II</t>
  </si>
  <si>
    <t>okt. 3-5.</t>
  </si>
  <si>
    <t>Horváth Zoltán György</t>
  </si>
  <si>
    <t>Ljubljana</t>
  </si>
  <si>
    <t>67.</t>
  </si>
  <si>
    <t>Eurasil plenáris ülés</t>
  </si>
  <si>
    <t>68.</t>
  </si>
  <si>
    <t>okt. 10-12.</t>
  </si>
  <si>
    <t>Kiss Attila dr. 
Garamvölgyi Ágnes dr.</t>
  </si>
  <si>
    <t>Prága</t>
  </si>
  <si>
    <t>69.</t>
  </si>
  <si>
    <t>Söderköping Folyamat vezetői ülés</t>
  </si>
  <si>
    <t>okt.12-13.</t>
  </si>
  <si>
    <t>Végh Zsuzsanna dr. Rakaczki Renáta dr.
Papp Imre
Molnár Tamás dr.
Dúzs József</t>
  </si>
  <si>
    <t>Stockholm</t>
  </si>
  <si>
    <t>70.</t>
  </si>
  <si>
    <t>Eurasil mcs ülés
(plenáris ülés)</t>
  </si>
  <si>
    <t>71.</t>
  </si>
  <si>
    <t>Eurasil mcs ülés
(Oroszország - Csecsenföld)</t>
  </si>
  <si>
    <t>okt. 16-17.</t>
  </si>
  <si>
    <t>72.</t>
  </si>
  <si>
    <t>CEPOL-szeminárium</t>
  </si>
  <si>
    <t>okt. 16-19.</t>
  </si>
  <si>
    <t>Románia</t>
  </si>
  <si>
    <t>73.</t>
  </si>
  <si>
    <t>74.</t>
  </si>
  <si>
    <t>75.</t>
  </si>
  <si>
    <t>77.</t>
  </si>
  <si>
    <t>Szakmai egyeztetés</t>
  </si>
  <si>
    <t>okt. 30-31.</t>
  </si>
  <si>
    <t>Egyed Zoltán dr.
Dorogi Attila dr.</t>
  </si>
  <si>
    <t>78.</t>
  </si>
  <si>
    <t>nov. 13-14.</t>
  </si>
  <si>
    <t>CAT küldöttség</t>
  </si>
  <si>
    <t>nov. 14-16.</t>
  </si>
  <si>
    <t>Genf</t>
  </si>
  <si>
    <t>nov. 15-18.</t>
  </si>
  <si>
    <t>Migrációs workshop</t>
  </si>
  <si>
    <t>nov. 25-26.</t>
  </si>
  <si>
    <t>Mongol látogatás</t>
  </si>
  <si>
    <t>nov. 26. - dec. 2.</t>
  </si>
  <si>
    <t>Végh Zsuzsanna dr.
Seres József dr.
Erdélyi István dr.</t>
  </si>
  <si>
    <t>Mongólia</t>
  </si>
  <si>
    <t>VISION/VIS ülés</t>
  </si>
  <si>
    <t>nov. 28-29.</t>
  </si>
  <si>
    <t>ASEM ülés</t>
  </si>
  <si>
    <t>dec. 10-12.</t>
  </si>
  <si>
    <t>Kontér Tamás dr.</t>
  </si>
  <si>
    <t>Kuopio</t>
  </si>
  <si>
    <t>Vízumrendszer és az országba való belépés mcs</t>
  </si>
  <si>
    <t>Juhász Olívia dr.</t>
  </si>
  <si>
    <t>Költségek</t>
  </si>
  <si>
    <t>Repjegy</t>
  </si>
  <si>
    <t>Biztosítás</t>
  </si>
  <si>
    <t>Napidíj</t>
  </si>
  <si>
    <t>Dologi kiadás</t>
  </si>
  <si>
    <t>Költségek (Ft)</t>
  </si>
  <si>
    <t>Összesen
Ft-ban</t>
  </si>
  <si>
    <t>Össz Ft</t>
  </si>
  <si>
    <t>Forintosítva</t>
  </si>
  <si>
    <t>Minibusz (Parkolás)</t>
  </si>
  <si>
    <t>Össz (valutában)</t>
  </si>
  <si>
    <t>Ausztria - úti okmányok</t>
  </si>
  <si>
    <t>Szalkai Tamás dr.</t>
  </si>
  <si>
    <t>Ausztria - követségi meghívás</t>
  </si>
  <si>
    <t>Végh Zsuzsanna dr.
Rostás József</t>
  </si>
  <si>
    <t>Ambrus Zita dr.
Ördög István dr.</t>
  </si>
  <si>
    <t>Árf.</t>
  </si>
  <si>
    <t>Végh Zsuzsanna dr.
Egyed Zoltán dr.
Garamvölgyi Ágnes dr.</t>
  </si>
  <si>
    <t>dec. 19-21.</t>
  </si>
  <si>
    <t xml:space="preserve">CFCU: (holland-magyar közös) twinning pályázati meghallgatás </t>
  </si>
  <si>
    <t>Összesen</t>
  </si>
  <si>
    <t xml:space="preserve">Soós Ede                  </t>
  </si>
  <si>
    <t>Soós Ede</t>
  </si>
  <si>
    <t>Terdik Mária</t>
  </si>
  <si>
    <t>Végh Zsuzsanna dr.</t>
  </si>
  <si>
    <t>Horváth Zoltán
Horváth Dániel dr.       
Hriczó Krisztina dr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</si>
</sst>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mmm/\ d\.;@"/>
    <numFmt numFmtId="165" formatCode="mmm/\ d\."/>
  </numFmts>
  <fonts count="7">
    <font>
      <sz val="10"/>
      <name val="Arial CE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4" fontId="3" fillId="0" borderId="0" xfId="0" applyNumberFormat="1" applyFont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tabSelected="1" workbookViewId="0" topLeftCell="A1">
      <pane xSplit="2" ySplit="2" topLeftCell="C7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1" sqref="O1:O16384"/>
    </sheetView>
  </sheetViews>
  <sheetFormatPr defaultColWidth="9.00390625" defaultRowHeight="12.75"/>
  <cols>
    <col min="1" max="1" width="3.375" style="20" customWidth="1"/>
    <col min="2" max="2" width="27.25390625" style="11" customWidth="1"/>
    <col min="3" max="3" width="10.125" style="12" customWidth="1"/>
    <col min="4" max="4" width="21.625" style="8" customWidth="1"/>
    <col min="5" max="5" width="10.25390625" style="2" customWidth="1"/>
    <col min="6" max="6" width="10.875" style="1" customWidth="1"/>
    <col min="7" max="7" width="8.625" style="1" customWidth="1"/>
    <col min="8" max="8" width="9.125" style="1" customWidth="1"/>
    <col min="9" max="9" width="11.625" style="1" customWidth="1"/>
    <col min="10" max="12" width="8.00390625" style="1" customWidth="1"/>
    <col min="13" max="13" width="10.375" style="1" customWidth="1"/>
    <col min="14" max="14" width="11.25390625" style="1" customWidth="1"/>
    <col min="15" max="15" width="13.00390625" style="35" customWidth="1"/>
    <col min="16" max="16" width="7.875" style="1" customWidth="1"/>
    <col min="17" max="16384" width="9.125" style="8" customWidth="1"/>
  </cols>
  <sheetData>
    <row r="1" spans="1:16" s="2" customFormat="1" ht="12.75" customHeight="1">
      <c r="A1" s="24"/>
      <c r="B1" s="22" t="s">
        <v>0</v>
      </c>
      <c r="C1" s="26" t="s">
        <v>1</v>
      </c>
      <c r="D1" s="22" t="s">
        <v>2</v>
      </c>
      <c r="E1" s="22" t="s">
        <v>3</v>
      </c>
      <c r="F1" s="27" t="s">
        <v>246</v>
      </c>
      <c r="G1" s="27"/>
      <c r="H1" s="27"/>
      <c r="I1" s="27"/>
      <c r="J1" s="27" t="s">
        <v>241</v>
      </c>
      <c r="K1" s="27"/>
      <c r="L1" s="27"/>
      <c r="M1" s="27"/>
      <c r="N1" s="27"/>
      <c r="O1" s="33" t="s">
        <v>247</v>
      </c>
      <c r="P1" s="27" t="s">
        <v>257</v>
      </c>
    </row>
    <row r="2" spans="1:16" s="2" customFormat="1" ht="25.5">
      <c r="A2" s="25"/>
      <c r="B2" s="22"/>
      <c r="C2" s="26"/>
      <c r="D2" s="22"/>
      <c r="E2" s="22"/>
      <c r="F2" s="15" t="s">
        <v>242</v>
      </c>
      <c r="G2" s="15" t="s">
        <v>243</v>
      </c>
      <c r="H2" s="19" t="s">
        <v>250</v>
      </c>
      <c r="I2" s="15" t="s">
        <v>261</v>
      </c>
      <c r="J2" s="15" t="s">
        <v>244</v>
      </c>
      <c r="K2" s="15" t="s">
        <v>245</v>
      </c>
      <c r="L2" s="15" t="s">
        <v>4</v>
      </c>
      <c r="M2" s="15" t="s">
        <v>251</v>
      </c>
      <c r="N2" s="15" t="s">
        <v>249</v>
      </c>
      <c r="O2" s="33"/>
      <c r="P2" s="27"/>
    </row>
    <row r="3" spans="1:16" s="4" customFormat="1" ht="25.5">
      <c r="A3" s="21" t="s">
        <v>5</v>
      </c>
      <c r="B3" s="9" t="s">
        <v>6</v>
      </c>
      <c r="C3" s="6">
        <v>38733</v>
      </c>
      <c r="D3" s="5" t="s">
        <v>7</v>
      </c>
      <c r="E3" s="3" t="s">
        <v>8</v>
      </c>
      <c r="F3" s="13">
        <f>(226237*2)</f>
        <v>452474</v>
      </c>
      <c r="G3" s="13">
        <v>5200</v>
      </c>
      <c r="H3" s="13">
        <v>3900</v>
      </c>
      <c r="I3" s="13">
        <f>(F3+G3+H3)</f>
        <v>461574</v>
      </c>
      <c r="J3" s="13">
        <v>124</v>
      </c>
      <c r="K3" s="13">
        <v>12</v>
      </c>
      <c r="L3" s="13">
        <v>0</v>
      </c>
      <c r="M3" s="13">
        <f>(J3+K3+L3)</f>
        <v>136</v>
      </c>
      <c r="N3" s="13">
        <f>(M3*P3)</f>
        <v>35063.52</v>
      </c>
      <c r="O3" s="34">
        <f>(I3+N3)</f>
        <v>496637.52</v>
      </c>
      <c r="P3" s="13">
        <v>257.82</v>
      </c>
    </row>
    <row r="4" spans="1:16" ht="12.75">
      <c r="A4" s="21" t="s">
        <v>9</v>
      </c>
      <c r="B4" s="5" t="s">
        <v>10</v>
      </c>
      <c r="C4" s="6" t="s">
        <v>11</v>
      </c>
      <c r="D4" s="5" t="s">
        <v>12</v>
      </c>
      <c r="E4" s="7" t="s">
        <v>8</v>
      </c>
      <c r="F4" s="14">
        <v>190055</v>
      </c>
      <c r="G4" s="14">
        <v>2600</v>
      </c>
      <c r="H4" s="14">
        <v>3900</v>
      </c>
      <c r="I4" s="13">
        <f aca="true" t="shared" si="0" ref="I4:I59">(F4+G4+H4)</f>
        <v>196555</v>
      </c>
      <c r="J4" s="14">
        <v>118</v>
      </c>
      <c r="K4" s="14">
        <v>3</v>
      </c>
      <c r="L4" s="14">
        <v>126</v>
      </c>
      <c r="M4" s="13">
        <f aca="true" t="shared" si="1" ref="M4:M59">(J4+K4+L4)</f>
        <v>247</v>
      </c>
      <c r="N4" s="13">
        <f aca="true" t="shared" si="2" ref="N4:N59">(M4*P4)</f>
        <v>63525.93</v>
      </c>
      <c r="O4" s="34">
        <f aca="true" t="shared" si="3" ref="O4:O59">(I4+N4)</f>
        <v>260080.93</v>
      </c>
      <c r="P4" s="14">
        <v>257.19</v>
      </c>
    </row>
    <row r="5" spans="1:16" ht="42" customHeight="1">
      <c r="A5" s="21" t="s">
        <v>13</v>
      </c>
      <c r="B5" s="5" t="s">
        <v>14</v>
      </c>
      <c r="C5" s="6" t="s">
        <v>15</v>
      </c>
      <c r="D5" s="5" t="s">
        <v>258</v>
      </c>
      <c r="E5" s="7" t="s">
        <v>16</v>
      </c>
      <c r="F5" s="14">
        <v>0</v>
      </c>
      <c r="G5" s="14">
        <v>12288</v>
      </c>
      <c r="H5" s="14">
        <v>0</v>
      </c>
      <c r="I5" s="13">
        <f t="shared" si="0"/>
        <v>12288</v>
      </c>
      <c r="J5" s="14">
        <v>347</v>
      </c>
      <c r="K5" s="14">
        <v>11.8</v>
      </c>
      <c r="L5" s="14">
        <v>0</v>
      </c>
      <c r="M5" s="13">
        <f t="shared" si="1"/>
        <v>358.8</v>
      </c>
      <c r="N5" s="13">
        <f t="shared" si="2"/>
        <v>92279.772</v>
      </c>
      <c r="O5" s="34">
        <f t="shared" si="3"/>
        <v>104567.772</v>
      </c>
      <c r="P5" s="14">
        <v>257.19</v>
      </c>
    </row>
    <row r="6" spans="1:16" ht="48.75" customHeight="1">
      <c r="A6" s="21" t="s">
        <v>17</v>
      </c>
      <c r="B6" s="5" t="s">
        <v>18</v>
      </c>
      <c r="C6" s="6" t="s">
        <v>19</v>
      </c>
      <c r="D6" s="5" t="s">
        <v>20</v>
      </c>
      <c r="E6" s="7" t="s">
        <v>21</v>
      </c>
      <c r="F6" s="14">
        <v>0</v>
      </c>
      <c r="G6" s="14">
        <v>0</v>
      </c>
      <c r="H6" s="14">
        <v>0</v>
      </c>
      <c r="I6" s="13">
        <f t="shared" si="0"/>
        <v>0</v>
      </c>
      <c r="J6" s="14">
        <v>283.2</v>
      </c>
      <c r="K6" s="14">
        <v>0</v>
      </c>
      <c r="L6" s="14">
        <v>0</v>
      </c>
      <c r="M6" s="13">
        <f t="shared" si="1"/>
        <v>283.2</v>
      </c>
      <c r="N6" s="13">
        <f t="shared" si="2"/>
        <v>72836.208</v>
      </c>
      <c r="O6" s="34">
        <f t="shared" si="3"/>
        <v>72836.208</v>
      </c>
      <c r="P6" s="14">
        <v>257.19</v>
      </c>
    </row>
    <row r="7" spans="1:16" ht="12.75">
      <c r="A7" s="21" t="s">
        <v>22</v>
      </c>
      <c r="B7" s="5" t="s">
        <v>23</v>
      </c>
      <c r="C7" s="6">
        <v>38742</v>
      </c>
      <c r="D7" s="5" t="s">
        <v>24</v>
      </c>
      <c r="E7" s="7" t="s">
        <v>8</v>
      </c>
      <c r="F7" s="14">
        <v>230403</v>
      </c>
      <c r="G7" s="14">
        <v>2600</v>
      </c>
      <c r="H7" s="14">
        <v>3900</v>
      </c>
      <c r="I7" s="13">
        <f t="shared" si="0"/>
        <v>236903</v>
      </c>
      <c r="J7" s="14">
        <v>59</v>
      </c>
      <c r="K7" s="14">
        <v>6</v>
      </c>
      <c r="L7" s="14">
        <v>0</v>
      </c>
      <c r="M7" s="13">
        <f t="shared" si="1"/>
        <v>65</v>
      </c>
      <c r="N7" s="13">
        <f t="shared" si="2"/>
        <v>16717.35</v>
      </c>
      <c r="O7" s="34">
        <f t="shared" si="3"/>
        <v>253620.35</v>
      </c>
      <c r="P7" s="14">
        <v>257.19</v>
      </c>
    </row>
    <row r="8" spans="1:16" ht="12.75">
      <c r="A8" s="21" t="s">
        <v>25</v>
      </c>
      <c r="B8" s="9" t="s">
        <v>26</v>
      </c>
      <c r="C8" s="6">
        <v>38755</v>
      </c>
      <c r="D8" s="5" t="s">
        <v>27</v>
      </c>
      <c r="E8" s="7" t="s">
        <v>8</v>
      </c>
      <c r="F8" s="14">
        <v>188514</v>
      </c>
      <c r="G8" s="14">
        <v>1670</v>
      </c>
      <c r="H8" s="14">
        <v>3900</v>
      </c>
      <c r="I8" s="13">
        <f t="shared" si="0"/>
        <v>194084</v>
      </c>
      <c r="J8" s="14">
        <v>59</v>
      </c>
      <c r="K8" s="14">
        <v>6</v>
      </c>
      <c r="L8" s="14">
        <v>0</v>
      </c>
      <c r="M8" s="13">
        <f t="shared" si="1"/>
        <v>65</v>
      </c>
      <c r="N8" s="13">
        <f t="shared" si="2"/>
        <v>16722.55</v>
      </c>
      <c r="O8" s="34">
        <f t="shared" si="3"/>
        <v>210806.55</v>
      </c>
      <c r="P8" s="14">
        <v>257.27</v>
      </c>
    </row>
    <row r="9" spans="1:16" ht="39.75" customHeight="1">
      <c r="A9" s="21" t="s">
        <v>28</v>
      </c>
      <c r="B9" s="5" t="s">
        <v>29</v>
      </c>
      <c r="C9" s="6" t="s">
        <v>30</v>
      </c>
      <c r="D9" s="5" t="s">
        <v>266</v>
      </c>
      <c r="E9" s="7" t="s">
        <v>31</v>
      </c>
      <c r="F9" s="14">
        <v>0</v>
      </c>
      <c r="G9" s="14">
        <v>7190</v>
      </c>
      <c r="H9" s="14">
        <v>0</v>
      </c>
      <c r="I9" s="13">
        <f t="shared" si="0"/>
        <v>7190</v>
      </c>
      <c r="J9" s="14">
        <v>0</v>
      </c>
      <c r="K9" s="14">
        <v>0</v>
      </c>
      <c r="L9" s="14">
        <v>0</v>
      </c>
      <c r="M9" s="13">
        <f t="shared" si="1"/>
        <v>0</v>
      </c>
      <c r="N9" s="13">
        <f t="shared" si="2"/>
        <v>0</v>
      </c>
      <c r="O9" s="34">
        <f t="shared" si="3"/>
        <v>7190</v>
      </c>
      <c r="P9" s="14">
        <v>257.24</v>
      </c>
    </row>
    <row r="10" spans="1:16" ht="36" customHeight="1">
      <c r="A10" s="21" t="s">
        <v>32</v>
      </c>
      <c r="B10" s="5" t="s">
        <v>33</v>
      </c>
      <c r="C10" s="6" t="s">
        <v>34</v>
      </c>
      <c r="D10" s="5" t="s">
        <v>35</v>
      </c>
      <c r="E10" s="7" t="s">
        <v>36</v>
      </c>
      <c r="F10" s="14">
        <v>0</v>
      </c>
      <c r="G10" s="14">
        <v>2355</v>
      </c>
      <c r="H10" s="14">
        <v>0</v>
      </c>
      <c r="I10" s="13">
        <f t="shared" si="0"/>
        <v>2355</v>
      </c>
      <c r="J10" s="14">
        <v>106.5</v>
      </c>
      <c r="K10" s="14">
        <v>0</v>
      </c>
      <c r="L10" s="14">
        <v>0</v>
      </c>
      <c r="M10" s="13">
        <f t="shared" si="1"/>
        <v>106.5</v>
      </c>
      <c r="N10" s="13">
        <f t="shared" si="2"/>
        <v>27399.254999999997</v>
      </c>
      <c r="O10" s="34">
        <f t="shared" si="3"/>
        <v>29754.254999999997</v>
      </c>
      <c r="P10" s="14">
        <v>257.27</v>
      </c>
    </row>
    <row r="11" spans="1:16" ht="27.75" customHeight="1">
      <c r="A11" s="21" t="s">
        <v>37</v>
      </c>
      <c r="B11" s="5" t="s">
        <v>6</v>
      </c>
      <c r="C11" s="6">
        <v>39127</v>
      </c>
      <c r="D11" s="5" t="s">
        <v>38</v>
      </c>
      <c r="E11" s="7" t="s">
        <v>8</v>
      </c>
      <c r="F11" s="14">
        <v>376946</v>
      </c>
      <c r="G11" s="14">
        <v>2490</v>
      </c>
      <c r="H11" s="14">
        <v>3900</v>
      </c>
      <c r="I11" s="13">
        <f t="shared" si="0"/>
        <v>383336</v>
      </c>
      <c r="J11" s="14">
        <v>124</v>
      </c>
      <c r="K11" s="14">
        <v>12</v>
      </c>
      <c r="L11" s="14">
        <v>0</v>
      </c>
      <c r="M11" s="13">
        <f t="shared" si="1"/>
        <v>136</v>
      </c>
      <c r="N11" s="13">
        <f t="shared" si="2"/>
        <v>35147.84</v>
      </c>
      <c r="O11" s="34">
        <f t="shared" si="3"/>
        <v>418483.83999999997</v>
      </c>
      <c r="P11" s="14">
        <v>258.44</v>
      </c>
    </row>
    <row r="12" spans="1:16" ht="27" customHeight="1">
      <c r="A12" s="21" t="s">
        <v>39</v>
      </c>
      <c r="B12" s="5" t="s">
        <v>40</v>
      </c>
      <c r="C12" s="6">
        <v>38768</v>
      </c>
      <c r="D12" s="5" t="s">
        <v>41</v>
      </c>
      <c r="E12" s="7" t="s">
        <v>8</v>
      </c>
      <c r="F12" s="14">
        <v>376946</v>
      </c>
      <c r="G12" s="14">
        <v>2490</v>
      </c>
      <c r="H12" s="14">
        <f>(3900*2)</f>
        <v>7800</v>
      </c>
      <c r="I12" s="13">
        <f t="shared" si="0"/>
        <v>387236</v>
      </c>
      <c r="J12" s="14">
        <v>118</v>
      </c>
      <c r="K12" s="14">
        <v>12</v>
      </c>
      <c r="L12" s="14">
        <v>0</v>
      </c>
      <c r="M12" s="13">
        <f t="shared" si="1"/>
        <v>130</v>
      </c>
      <c r="N12" s="13">
        <f t="shared" si="2"/>
        <v>33709.65</v>
      </c>
      <c r="O12" s="34">
        <f t="shared" si="3"/>
        <v>420945.65</v>
      </c>
      <c r="P12" s="14">
        <v>259.305</v>
      </c>
    </row>
    <row r="13" spans="1:16" ht="27.75" customHeight="1">
      <c r="A13" s="21" t="s">
        <v>42</v>
      </c>
      <c r="B13" s="5" t="s">
        <v>10</v>
      </c>
      <c r="C13" s="6">
        <v>38772</v>
      </c>
      <c r="D13" s="5" t="s">
        <v>12</v>
      </c>
      <c r="E13" s="7" t="s">
        <v>8</v>
      </c>
      <c r="F13" s="23">
        <v>219951</v>
      </c>
      <c r="G13" s="23"/>
      <c r="H13" s="14">
        <v>3450</v>
      </c>
      <c r="I13" s="13">
        <f t="shared" si="0"/>
        <v>223401</v>
      </c>
      <c r="J13" s="14">
        <v>59</v>
      </c>
      <c r="K13" s="14">
        <v>6</v>
      </c>
      <c r="L13" s="14">
        <v>0</v>
      </c>
      <c r="M13" s="13">
        <f t="shared" si="1"/>
        <v>65</v>
      </c>
      <c r="N13" s="13">
        <f t="shared" si="2"/>
        <v>16836.949999999997</v>
      </c>
      <c r="O13" s="34">
        <f t="shared" si="3"/>
        <v>240237.95</v>
      </c>
      <c r="P13" s="14">
        <v>259.03</v>
      </c>
    </row>
    <row r="14" spans="1:16" ht="27.75" customHeight="1">
      <c r="A14" s="21" t="s">
        <v>43</v>
      </c>
      <c r="B14" s="5" t="s">
        <v>44</v>
      </c>
      <c r="C14" s="6">
        <v>38776</v>
      </c>
      <c r="D14" s="5" t="s">
        <v>45</v>
      </c>
      <c r="E14" s="7" t="s">
        <v>8</v>
      </c>
      <c r="F14" s="14">
        <v>226270</v>
      </c>
      <c r="G14" s="14">
        <v>1500</v>
      </c>
      <c r="H14" s="14">
        <v>0</v>
      </c>
      <c r="I14" s="13">
        <f t="shared" si="0"/>
        <v>227770</v>
      </c>
      <c r="J14" s="14">
        <v>59</v>
      </c>
      <c r="K14" s="14">
        <v>6</v>
      </c>
      <c r="L14" s="14">
        <v>0</v>
      </c>
      <c r="M14" s="13">
        <f t="shared" si="1"/>
        <v>65</v>
      </c>
      <c r="N14" s="13">
        <f t="shared" si="2"/>
        <v>16896.75</v>
      </c>
      <c r="O14" s="34">
        <f t="shared" si="3"/>
        <v>244666.75</v>
      </c>
      <c r="P14" s="14">
        <v>259.95</v>
      </c>
    </row>
    <row r="15" spans="1:16" ht="27.75" customHeight="1">
      <c r="A15" s="21" t="s">
        <v>46</v>
      </c>
      <c r="B15" s="5" t="s">
        <v>47</v>
      </c>
      <c r="C15" s="6">
        <v>38776</v>
      </c>
      <c r="D15" s="5" t="s">
        <v>27</v>
      </c>
      <c r="E15" s="7" t="s">
        <v>8</v>
      </c>
      <c r="F15" s="23">
        <v>219701</v>
      </c>
      <c r="G15" s="23"/>
      <c r="H15" s="14">
        <v>3900</v>
      </c>
      <c r="I15" s="13">
        <f t="shared" si="0"/>
        <v>223601</v>
      </c>
      <c r="J15" s="14">
        <v>59</v>
      </c>
      <c r="K15" s="14">
        <v>6</v>
      </c>
      <c r="L15" s="14">
        <v>0</v>
      </c>
      <c r="M15" s="13">
        <f t="shared" si="1"/>
        <v>65</v>
      </c>
      <c r="N15" s="13">
        <f t="shared" si="2"/>
        <v>16896.75</v>
      </c>
      <c r="O15" s="34">
        <f t="shared" si="3"/>
        <v>240497.75</v>
      </c>
      <c r="P15" s="14">
        <v>259.95</v>
      </c>
    </row>
    <row r="16" spans="1:16" ht="27.75" customHeight="1">
      <c r="A16" s="21" t="s">
        <v>48</v>
      </c>
      <c r="B16" s="5" t="s">
        <v>49</v>
      </c>
      <c r="C16" s="6">
        <v>38777</v>
      </c>
      <c r="D16" s="5" t="s">
        <v>50</v>
      </c>
      <c r="E16" s="7" t="s">
        <v>8</v>
      </c>
      <c r="F16" s="14">
        <v>218501</v>
      </c>
      <c r="G16" s="14">
        <v>2662</v>
      </c>
      <c r="H16" s="14">
        <v>3900</v>
      </c>
      <c r="I16" s="13">
        <f t="shared" si="0"/>
        <v>225063</v>
      </c>
      <c r="J16" s="14">
        <v>65</v>
      </c>
      <c r="K16" s="14">
        <v>6</v>
      </c>
      <c r="L16" s="14">
        <v>0</v>
      </c>
      <c r="M16" s="13">
        <f t="shared" si="1"/>
        <v>71</v>
      </c>
      <c r="N16" s="13">
        <f t="shared" si="2"/>
        <v>18456.805</v>
      </c>
      <c r="O16" s="34">
        <f t="shared" si="3"/>
        <v>243519.805</v>
      </c>
      <c r="P16" s="14">
        <v>259.955</v>
      </c>
    </row>
    <row r="17" spans="1:16" ht="96.75" customHeight="1">
      <c r="A17" s="21" t="s">
        <v>51</v>
      </c>
      <c r="B17" s="5" t="s">
        <v>52</v>
      </c>
      <c r="C17" s="6" t="s">
        <v>53</v>
      </c>
      <c r="D17" s="5" t="s">
        <v>54</v>
      </c>
      <c r="E17" s="7" t="s">
        <v>55</v>
      </c>
      <c r="F17" s="14">
        <v>0</v>
      </c>
      <c r="G17" s="14">
        <v>24515</v>
      </c>
      <c r="H17" s="14">
        <v>19300</v>
      </c>
      <c r="I17" s="13">
        <f t="shared" si="0"/>
        <v>43815</v>
      </c>
      <c r="J17" s="14">
        <v>776</v>
      </c>
      <c r="K17" s="14">
        <v>0</v>
      </c>
      <c r="L17" s="14">
        <v>0</v>
      </c>
      <c r="M17" s="13">
        <f t="shared" si="1"/>
        <v>776</v>
      </c>
      <c r="N17" s="13">
        <f t="shared" si="2"/>
        <v>201922.96</v>
      </c>
      <c r="O17" s="34">
        <f t="shared" si="3"/>
        <v>245737.96</v>
      </c>
      <c r="P17" s="14">
        <v>260.21</v>
      </c>
    </row>
    <row r="18" spans="1:16" ht="12.75">
      <c r="A18" s="21" t="s">
        <v>56</v>
      </c>
      <c r="B18" s="5" t="s">
        <v>47</v>
      </c>
      <c r="C18" s="6">
        <v>38806</v>
      </c>
      <c r="D18" s="5" t="s">
        <v>27</v>
      </c>
      <c r="E18" s="7" t="s">
        <v>8</v>
      </c>
      <c r="F18" s="14">
        <v>192615</v>
      </c>
      <c r="G18" s="14">
        <v>1710</v>
      </c>
      <c r="H18" s="14">
        <v>3900</v>
      </c>
      <c r="I18" s="13">
        <f t="shared" si="0"/>
        <v>198225</v>
      </c>
      <c r="J18" s="14">
        <v>59</v>
      </c>
      <c r="K18" s="14">
        <v>9</v>
      </c>
      <c r="L18" s="14">
        <v>0</v>
      </c>
      <c r="M18" s="13">
        <f t="shared" si="1"/>
        <v>68</v>
      </c>
      <c r="N18" s="13">
        <f t="shared" si="2"/>
        <v>17622.88</v>
      </c>
      <c r="O18" s="34">
        <f t="shared" si="3"/>
        <v>215847.88</v>
      </c>
      <c r="P18" s="14">
        <v>259.16</v>
      </c>
    </row>
    <row r="19" spans="1:16" ht="38.25">
      <c r="A19" s="21" t="s">
        <v>57</v>
      </c>
      <c r="B19" s="5" t="s">
        <v>23</v>
      </c>
      <c r="C19" s="6">
        <v>38807</v>
      </c>
      <c r="D19" s="5" t="s">
        <v>58</v>
      </c>
      <c r="E19" s="7" t="s">
        <v>8</v>
      </c>
      <c r="F19" s="14">
        <v>203450</v>
      </c>
      <c r="G19" s="14">
        <v>1710</v>
      </c>
      <c r="H19" s="14">
        <v>3900</v>
      </c>
      <c r="I19" s="13">
        <f t="shared" si="0"/>
        <v>209060</v>
      </c>
      <c r="J19" s="14">
        <v>59</v>
      </c>
      <c r="K19" s="14">
        <v>7.3</v>
      </c>
      <c r="L19" s="14">
        <v>0</v>
      </c>
      <c r="M19" s="13">
        <f t="shared" si="1"/>
        <v>66.3</v>
      </c>
      <c r="N19" s="13">
        <f t="shared" si="2"/>
        <v>17174.352</v>
      </c>
      <c r="O19" s="34">
        <f t="shared" si="3"/>
        <v>226234.352</v>
      </c>
      <c r="P19" s="14">
        <v>259.04</v>
      </c>
    </row>
    <row r="20" spans="1:16" ht="39" customHeight="1">
      <c r="A20" s="21" t="s">
        <v>59</v>
      </c>
      <c r="B20" s="5" t="s">
        <v>10</v>
      </c>
      <c r="C20" s="6">
        <v>38819</v>
      </c>
      <c r="D20" s="5" t="s">
        <v>62</v>
      </c>
      <c r="E20" s="7" t="s">
        <v>8</v>
      </c>
      <c r="F20" s="14">
        <v>221290</v>
      </c>
      <c r="G20" s="14">
        <v>1710</v>
      </c>
      <c r="H20" s="14">
        <v>3900</v>
      </c>
      <c r="I20" s="13">
        <f t="shared" si="0"/>
        <v>226900</v>
      </c>
      <c r="J20" s="14">
        <v>59</v>
      </c>
      <c r="K20" s="14">
        <v>6</v>
      </c>
      <c r="L20" s="14">
        <v>0</v>
      </c>
      <c r="M20" s="13">
        <f t="shared" si="1"/>
        <v>65</v>
      </c>
      <c r="N20" s="13">
        <f t="shared" si="2"/>
        <v>17467.45</v>
      </c>
      <c r="O20" s="34">
        <f t="shared" si="3"/>
        <v>244367.45</v>
      </c>
      <c r="P20" s="14">
        <v>268.73</v>
      </c>
    </row>
    <row r="21" spans="1:16" ht="12.75">
      <c r="A21" s="21" t="s">
        <v>61</v>
      </c>
      <c r="B21" s="9" t="s">
        <v>64</v>
      </c>
      <c r="C21" s="6">
        <v>38826</v>
      </c>
      <c r="D21" s="5" t="s">
        <v>65</v>
      </c>
      <c r="E21" s="7" t="s">
        <v>66</v>
      </c>
      <c r="F21" s="14">
        <v>0</v>
      </c>
      <c r="G21" s="14">
        <v>0</v>
      </c>
      <c r="H21" s="14">
        <v>0</v>
      </c>
      <c r="I21" s="13">
        <f t="shared" si="0"/>
        <v>0</v>
      </c>
      <c r="J21" s="14">
        <v>0</v>
      </c>
      <c r="K21" s="14">
        <v>0</v>
      </c>
      <c r="L21" s="14">
        <v>0</v>
      </c>
      <c r="M21" s="13">
        <f t="shared" si="1"/>
        <v>0</v>
      </c>
      <c r="N21" s="13">
        <f t="shared" si="2"/>
        <v>0</v>
      </c>
      <c r="O21" s="34">
        <f t="shared" si="3"/>
        <v>0</v>
      </c>
      <c r="P21" s="14">
        <v>0</v>
      </c>
    </row>
    <row r="22" spans="1:16" ht="25.5">
      <c r="A22" s="21" t="s">
        <v>63</v>
      </c>
      <c r="B22" s="9" t="s">
        <v>69</v>
      </c>
      <c r="C22" s="6" t="s">
        <v>70</v>
      </c>
      <c r="D22" s="5" t="s">
        <v>71</v>
      </c>
      <c r="E22" s="7" t="s">
        <v>72</v>
      </c>
      <c r="F22" s="14">
        <v>186370</v>
      </c>
      <c r="G22" s="14">
        <v>4670</v>
      </c>
      <c r="H22" s="14">
        <f>(3900*2)</f>
        <v>7800</v>
      </c>
      <c r="I22" s="13">
        <f t="shared" si="0"/>
        <v>198840</v>
      </c>
      <c r="J22" s="14">
        <v>144</v>
      </c>
      <c r="K22" s="14">
        <v>0</v>
      </c>
      <c r="L22" s="14">
        <v>0</v>
      </c>
      <c r="M22" s="13">
        <f t="shared" si="1"/>
        <v>144</v>
      </c>
      <c r="N22" s="13">
        <f t="shared" si="2"/>
        <v>38851.200000000004</v>
      </c>
      <c r="O22" s="34">
        <f t="shared" si="3"/>
        <v>237691.2</v>
      </c>
      <c r="P22" s="14">
        <v>269.8</v>
      </c>
    </row>
    <row r="23" spans="1:16" ht="33.75" customHeight="1">
      <c r="A23" s="21" t="s">
        <v>67</v>
      </c>
      <c r="B23" s="9" t="s">
        <v>74</v>
      </c>
      <c r="C23" s="6">
        <v>38833</v>
      </c>
      <c r="D23" s="5" t="s">
        <v>75</v>
      </c>
      <c r="E23" s="7" t="s">
        <v>66</v>
      </c>
      <c r="F23" s="14">
        <v>0</v>
      </c>
      <c r="G23" s="14">
        <v>3420</v>
      </c>
      <c r="H23" s="14">
        <v>0</v>
      </c>
      <c r="I23" s="13">
        <f t="shared" si="0"/>
        <v>3420</v>
      </c>
      <c r="J23" s="14">
        <v>133</v>
      </c>
      <c r="K23" s="14">
        <v>0</v>
      </c>
      <c r="L23" s="14">
        <v>0</v>
      </c>
      <c r="M23" s="13">
        <f t="shared" si="1"/>
        <v>133</v>
      </c>
      <c r="N23" s="13">
        <f t="shared" si="2"/>
        <v>35883.4</v>
      </c>
      <c r="O23" s="34">
        <f t="shared" si="3"/>
        <v>39303.4</v>
      </c>
      <c r="P23" s="14">
        <v>269.8</v>
      </c>
    </row>
    <row r="24" spans="1:16" ht="36" customHeight="1">
      <c r="A24" s="21" t="s">
        <v>68</v>
      </c>
      <c r="B24" s="9" t="s">
        <v>77</v>
      </c>
      <c r="C24" s="6" t="s">
        <v>78</v>
      </c>
      <c r="D24" s="5" t="s">
        <v>79</v>
      </c>
      <c r="E24" s="7" t="s">
        <v>80</v>
      </c>
      <c r="F24" s="14">
        <v>0</v>
      </c>
      <c r="G24" s="14">
        <v>2867</v>
      </c>
      <c r="H24" s="14">
        <v>2300</v>
      </c>
      <c r="I24" s="13">
        <f t="shared" si="0"/>
        <v>5167</v>
      </c>
      <c r="J24" s="14">
        <v>82</v>
      </c>
      <c r="K24" s="14">
        <v>0</v>
      </c>
      <c r="L24" s="14">
        <v>0</v>
      </c>
      <c r="M24" s="13">
        <f t="shared" si="1"/>
        <v>82</v>
      </c>
      <c r="N24" s="13">
        <f t="shared" si="2"/>
        <v>22123.600000000002</v>
      </c>
      <c r="O24" s="34">
        <f t="shared" si="3"/>
        <v>27290.600000000002</v>
      </c>
      <c r="P24" s="14">
        <v>269.8</v>
      </c>
    </row>
    <row r="25" spans="1:16" ht="38.25" customHeight="1">
      <c r="A25" s="21" t="s">
        <v>73</v>
      </c>
      <c r="B25" s="9" t="s">
        <v>82</v>
      </c>
      <c r="C25" s="6" t="s">
        <v>78</v>
      </c>
      <c r="D25" s="5" t="s">
        <v>83</v>
      </c>
      <c r="E25" s="7" t="s">
        <v>72</v>
      </c>
      <c r="F25" s="14">
        <v>0</v>
      </c>
      <c r="G25" s="14">
        <v>1751</v>
      </c>
      <c r="H25" s="14">
        <v>0</v>
      </c>
      <c r="I25" s="13">
        <f t="shared" si="0"/>
        <v>1751</v>
      </c>
      <c r="J25" s="14">
        <v>80</v>
      </c>
      <c r="K25" s="14">
        <v>0</v>
      </c>
      <c r="L25" s="14">
        <v>0</v>
      </c>
      <c r="M25" s="13">
        <f t="shared" si="1"/>
        <v>80</v>
      </c>
      <c r="N25" s="13">
        <f t="shared" si="2"/>
        <v>21583.760000000002</v>
      </c>
      <c r="O25" s="34">
        <f t="shared" si="3"/>
        <v>23334.760000000002</v>
      </c>
      <c r="P25" s="14">
        <v>269.797</v>
      </c>
    </row>
    <row r="26" spans="1:16" ht="40.5" customHeight="1">
      <c r="A26" s="21" t="s">
        <v>76</v>
      </c>
      <c r="B26" s="5" t="s">
        <v>23</v>
      </c>
      <c r="C26" s="6">
        <v>38840</v>
      </c>
      <c r="D26" s="5" t="s">
        <v>86</v>
      </c>
      <c r="E26" s="7" t="s">
        <v>8</v>
      </c>
      <c r="F26" s="14">
        <v>220980</v>
      </c>
      <c r="G26" s="14">
        <v>1710</v>
      </c>
      <c r="H26" s="14">
        <v>3900</v>
      </c>
      <c r="I26" s="13">
        <f t="shared" si="0"/>
        <v>226590</v>
      </c>
      <c r="J26" s="14">
        <v>59</v>
      </c>
      <c r="K26" s="14">
        <v>6</v>
      </c>
      <c r="L26" s="14">
        <v>0</v>
      </c>
      <c r="M26" s="13">
        <f t="shared" si="1"/>
        <v>65</v>
      </c>
      <c r="N26" s="13">
        <f t="shared" si="2"/>
        <v>17536.350000000002</v>
      </c>
      <c r="O26" s="34">
        <f t="shared" si="3"/>
        <v>244126.35</v>
      </c>
      <c r="P26" s="14">
        <v>269.79</v>
      </c>
    </row>
    <row r="27" spans="1:16" ht="30" customHeight="1">
      <c r="A27" s="21" t="s">
        <v>81</v>
      </c>
      <c r="B27" s="9" t="s">
        <v>88</v>
      </c>
      <c r="C27" s="6" t="s">
        <v>89</v>
      </c>
      <c r="D27" s="5" t="s">
        <v>90</v>
      </c>
      <c r="E27" s="7" t="s">
        <v>72</v>
      </c>
      <c r="F27" s="14">
        <v>92620</v>
      </c>
      <c r="G27" s="14">
        <v>1710</v>
      </c>
      <c r="H27" s="14">
        <v>0</v>
      </c>
      <c r="I27" s="13">
        <f t="shared" si="0"/>
        <v>94330</v>
      </c>
      <c r="J27" s="14">
        <v>180</v>
      </c>
      <c r="K27" s="14">
        <v>0</v>
      </c>
      <c r="L27" s="14">
        <v>300</v>
      </c>
      <c r="M27" s="13">
        <f t="shared" si="1"/>
        <v>480</v>
      </c>
      <c r="N27" s="13">
        <f t="shared" si="2"/>
        <v>129504</v>
      </c>
      <c r="O27" s="34">
        <f t="shared" si="3"/>
        <v>223834</v>
      </c>
      <c r="P27" s="14">
        <v>269.8</v>
      </c>
    </row>
    <row r="28" spans="1:16" ht="45" customHeight="1">
      <c r="A28" s="21" t="s">
        <v>84</v>
      </c>
      <c r="B28" s="5" t="s">
        <v>92</v>
      </c>
      <c r="C28" s="6" t="s">
        <v>93</v>
      </c>
      <c r="D28" s="5" t="s">
        <v>35</v>
      </c>
      <c r="E28" s="7" t="s">
        <v>94</v>
      </c>
      <c r="F28" s="14">
        <v>0</v>
      </c>
      <c r="G28" s="14">
        <v>3789</v>
      </c>
      <c r="H28" s="14">
        <v>0</v>
      </c>
      <c r="I28" s="13">
        <f t="shared" si="0"/>
        <v>3789</v>
      </c>
      <c r="J28" s="14">
        <v>260</v>
      </c>
      <c r="K28" s="14">
        <v>0</v>
      </c>
      <c r="L28" s="14">
        <v>0</v>
      </c>
      <c r="M28" s="13">
        <f t="shared" si="1"/>
        <v>260</v>
      </c>
      <c r="N28" s="13">
        <f t="shared" si="2"/>
        <v>58536.399999999994</v>
      </c>
      <c r="O28" s="34">
        <f t="shared" si="3"/>
        <v>62325.399999999994</v>
      </c>
      <c r="P28" s="14">
        <v>225.14</v>
      </c>
    </row>
    <row r="29" spans="1:16" ht="40.5" customHeight="1">
      <c r="A29" s="21" t="s">
        <v>85</v>
      </c>
      <c r="B29" s="5" t="s">
        <v>96</v>
      </c>
      <c r="C29" s="6">
        <v>38849</v>
      </c>
      <c r="D29" s="5" t="s">
        <v>20</v>
      </c>
      <c r="E29" s="7" t="s">
        <v>8</v>
      </c>
      <c r="F29" s="14">
        <v>219338</v>
      </c>
      <c r="G29" s="14">
        <v>1710</v>
      </c>
      <c r="H29" s="14">
        <v>3900</v>
      </c>
      <c r="I29" s="13">
        <f t="shared" si="0"/>
        <v>224948</v>
      </c>
      <c r="J29" s="14">
        <v>59</v>
      </c>
      <c r="K29" s="14">
        <v>7.3</v>
      </c>
      <c r="L29" s="14">
        <v>0</v>
      </c>
      <c r="M29" s="13">
        <f t="shared" si="1"/>
        <v>66.3</v>
      </c>
      <c r="N29" s="13">
        <f t="shared" si="2"/>
        <v>18142.995</v>
      </c>
      <c r="O29" s="34">
        <f t="shared" si="3"/>
        <v>243090.995</v>
      </c>
      <c r="P29" s="14">
        <v>273.65</v>
      </c>
    </row>
    <row r="30" spans="1:16" ht="84" customHeight="1">
      <c r="A30" s="21" t="s">
        <v>87</v>
      </c>
      <c r="B30" s="5" t="s">
        <v>98</v>
      </c>
      <c r="C30" s="6" t="s">
        <v>99</v>
      </c>
      <c r="D30" s="5" t="s">
        <v>100</v>
      </c>
      <c r="E30" s="7" t="s">
        <v>101</v>
      </c>
      <c r="F30" s="14">
        <v>0</v>
      </c>
      <c r="G30" s="14">
        <v>0</v>
      </c>
      <c r="H30" s="14">
        <v>0</v>
      </c>
      <c r="I30" s="13">
        <f t="shared" si="0"/>
        <v>0</v>
      </c>
      <c r="J30" s="14">
        <v>0</v>
      </c>
      <c r="K30" s="14">
        <v>0</v>
      </c>
      <c r="L30" s="14">
        <v>0</v>
      </c>
      <c r="M30" s="13">
        <f t="shared" si="1"/>
        <v>0</v>
      </c>
      <c r="N30" s="13">
        <f t="shared" si="2"/>
        <v>0</v>
      </c>
      <c r="O30" s="34">
        <f t="shared" si="3"/>
        <v>0</v>
      </c>
      <c r="P30" s="14">
        <v>0</v>
      </c>
    </row>
    <row r="31" spans="1:16" ht="31.5" customHeight="1">
      <c r="A31" s="21" t="s">
        <v>91</v>
      </c>
      <c r="B31" s="5" t="s">
        <v>6</v>
      </c>
      <c r="C31" s="6">
        <v>38856</v>
      </c>
      <c r="D31" s="5" t="s">
        <v>103</v>
      </c>
      <c r="E31" s="7" t="s">
        <v>8</v>
      </c>
      <c r="F31" s="14">
        <v>373200</v>
      </c>
      <c r="G31" s="14">
        <v>3420</v>
      </c>
      <c r="H31" s="14">
        <v>3900</v>
      </c>
      <c r="I31" s="13">
        <f t="shared" si="0"/>
        <v>380520</v>
      </c>
      <c r="J31" s="14">
        <v>124</v>
      </c>
      <c r="K31" s="14">
        <v>12</v>
      </c>
      <c r="L31" s="14">
        <v>0</v>
      </c>
      <c r="M31" s="13">
        <f t="shared" si="1"/>
        <v>136</v>
      </c>
      <c r="N31" s="13">
        <f t="shared" si="2"/>
        <v>37117.12</v>
      </c>
      <c r="O31" s="34">
        <f t="shared" si="3"/>
        <v>417637.12</v>
      </c>
      <c r="P31" s="14">
        <v>272.92</v>
      </c>
    </row>
    <row r="32" spans="1:16" ht="27.75" customHeight="1">
      <c r="A32" s="21" t="s">
        <v>95</v>
      </c>
      <c r="B32" s="9" t="s">
        <v>105</v>
      </c>
      <c r="C32" s="6" t="s">
        <v>106</v>
      </c>
      <c r="D32" s="5" t="s">
        <v>107</v>
      </c>
      <c r="E32" s="7" t="s">
        <v>108</v>
      </c>
      <c r="F32" s="14">
        <v>0</v>
      </c>
      <c r="G32" s="14">
        <v>0</v>
      </c>
      <c r="H32" s="14">
        <v>0</v>
      </c>
      <c r="I32" s="13">
        <f t="shared" si="0"/>
        <v>0</v>
      </c>
      <c r="J32" s="14">
        <v>0</v>
      </c>
      <c r="K32" s="14">
        <v>0</v>
      </c>
      <c r="L32" s="14">
        <v>0</v>
      </c>
      <c r="M32" s="13">
        <f t="shared" si="1"/>
        <v>0</v>
      </c>
      <c r="N32" s="13">
        <f t="shared" si="2"/>
        <v>0</v>
      </c>
      <c r="O32" s="34">
        <f t="shared" si="3"/>
        <v>0</v>
      </c>
      <c r="P32" s="14">
        <v>0</v>
      </c>
    </row>
    <row r="33" spans="1:16" ht="27.75" customHeight="1">
      <c r="A33" s="21" t="s">
        <v>97</v>
      </c>
      <c r="B33" s="9" t="s">
        <v>44</v>
      </c>
      <c r="C33" s="6">
        <v>38860</v>
      </c>
      <c r="D33" s="5" t="s">
        <v>45</v>
      </c>
      <c r="E33" s="7" t="s">
        <v>8</v>
      </c>
      <c r="F33" s="14">
        <v>240179</v>
      </c>
      <c r="G33" s="14">
        <v>1751</v>
      </c>
      <c r="H33" s="14">
        <v>0</v>
      </c>
      <c r="I33" s="13">
        <f t="shared" si="0"/>
        <v>241930</v>
      </c>
      <c r="J33" s="14">
        <v>59</v>
      </c>
      <c r="K33" s="14">
        <v>6</v>
      </c>
      <c r="L33" s="14">
        <v>0</v>
      </c>
      <c r="M33" s="13">
        <f t="shared" si="1"/>
        <v>65</v>
      </c>
      <c r="N33" s="13">
        <f t="shared" si="2"/>
        <v>17763.850000000002</v>
      </c>
      <c r="O33" s="34">
        <f t="shared" si="3"/>
        <v>259693.85</v>
      </c>
      <c r="P33" s="14">
        <v>273.29</v>
      </c>
    </row>
    <row r="34" spans="1:16" ht="82.5" customHeight="1">
      <c r="A34" s="21" t="s">
        <v>102</v>
      </c>
      <c r="B34" s="9" t="s">
        <v>114</v>
      </c>
      <c r="C34" s="6" t="s">
        <v>111</v>
      </c>
      <c r="D34" s="5" t="s">
        <v>115</v>
      </c>
      <c r="E34" s="7" t="s">
        <v>116</v>
      </c>
      <c r="F34" s="14">
        <v>0</v>
      </c>
      <c r="G34" s="14">
        <v>2406</v>
      </c>
      <c r="H34" s="14">
        <v>0</v>
      </c>
      <c r="I34" s="13">
        <f t="shared" si="0"/>
        <v>2406</v>
      </c>
      <c r="J34" s="14">
        <v>47</v>
      </c>
      <c r="K34" s="14">
        <v>0</v>
      </c>
      <c r="L34" s="14">
        <v>0</v>
      </c>
      <c r="M34" s="13">
        <f t="shared" si="1"/>
        <v>47</v>
      </c>
      <c r="N34" s="13">
        <f t="shared" si="2"/>
        <v>12789.17</v>
      </c>
      <c r="O34" s="34">
        <f t="shared" si="3"/>
        <v>15195.17</v>
      </c>
      <c r="P34" s="14">
        <v>272.11</v>
      </c>
    </row>
    <row r="35" spans="1:16" ht="27.75" customHeight="1">
      <c r="A35" s="21" t="s">
        <v>104</v>
      </c>
      <c r="B35" s="9" t="s">
        <v>88</v>
      </c>
      <c r="C35" s="6" t="s">
        <v>119</v>
      </c>
      <c r="D35" s="5" t="s">
        <v>90</v>
      </c>
      <c r="E35" s="7" t="s">
        <v>36</v>
      </c>
      <c r="F35" s="14">
        <v>0</v>
      </c>
      <c r="G35" s="14">
        <v>2662</v>
      </c>
      <c r="H35" s="14">
        <v>0</v>
      </c>
      <c r="I35" s="13">
        <f t="shared" si="0"/>
        <v>2662</v>
      </c>
      <c r="J35" s="14">
        <v>213</v>
      </c>
      <c r="K35" s="14">
        <v>0</v>
      </c>
      <c r="L35" s="14">
        <v>88</v>
      </c>
      <c r="M35" s="13">
        <f t="shared" si="1"/>
        <v>301</v>
      </c>
      <c r="N35" s="13">
        <f t="shared" si="2"/>
        <v>71806.56</v>
      </c>
      <c r="O35" s="34">
        <f t="shared" si="3"/>
        <v>74468.56</v>
      </c>
      <c r="P35" s="14">
        <v>238.56</v>
      </c>
    </row>
    <row r="36" spans="1:16" ht="27.75" customHeight="1">
      <c r="A36" s="21" t="s">
        <v>109</v>
      </c>
      <c r="B36" s="5" t="s">
        <v>121</v>
      </c>
      <c r="C36" s="6">
        <v>38874</v>
      </c>
      <c r="D36" s="5" t="s">
        <v>65</v>
      </c>
      <c r="E36" s="7" t="s">
        <v>8</v>
      </c>
      <c r="F36" s="14">
        <v>219955</v>
      </c>
      <c r="G36" s="14">
        <v>1710</v>
      </c>
      <c r="H36" s="14">
        <v>0</v>
      </c>
      <c r="I36" s="13">
        <f t="shared" si="0"/>
        <v>221665</v>
      </c>
      <c r="J36" s="14">
        <v>65</v>
      </c>
      <c r="K36" s="14">
        <v>10</v>
      </c>
      <c r="L36" s="14">
        <v>0</v>
      </c>
      <c r="M36" s="13">
        <f t="shared" si="1"/>
        <v>75</v>
      </c>
      <c r="N36" s="13">
        <f t="shared" si="2"/>
        <v>17763.75</v>
      </c>
      <c r="O36" s="34">
        <f t="shared" si="3"/>
        <v>239428.75</v>
      </c>
      <c r="P36" s="14">
        <v>236.85</v>
      </c>
    </row>
    <row r="37" spans="1:16" ht="27.75" customHeight="1">
      <c r="A37" s="21" t="s">
        <v>110</v>
      </c>
      <c r="B37" s="5" t="s">
        <v>10</v>
      </c>
      <c r="C37" s="6">
        <v>38876</v>
      </c>
      <c r="D37" s="5" t="s">
        <v>62</v>
      </c>
      <c r="E37" s="7" t="s">
        <v>8</v>
      </c>
      <c r="F37" s="14">
        <v>217700</v>
      </c>
      <c r="G37" s="14">
        <v>1710</v>
      </c>
      <c r="H37" s="14">
        <v>3900</v>
      </c>
      <c r="I37" s="13">
        <f t="shared" si="0"/>
        <v>223310</v>
      </c>
      <c r="J37" s="14">
        <v>59</v>
      </c>
      <c r="K37" s="14">
        <v>6</v>
      </c>
      <c r="L37" s="14">
        <v>0</v>
      </c>
      <c r="M37" s="13">
        <f t="shared" si="1"/>
        <v>65</v>
      </c>
      <c r="N37" s="13">
        <f t="shared" si="2"/>
        <v>15506.465</v>
      </c>
      <c r="O37" s="34">
        <f t="shared" si="3"/>
        <v>238816.465</v>
      </c>
      <c r="P37" s="14">
        <v>238.561</v>
      </c>
    </row>
    <row r="38" spans="1:16" ht="27.75" customHeight="1">
      <c r="A38" s="21" t="s">
        <v>113</v>
      </c>
      <c r="B38" s="5" t="s">
        <v>47</v>
      </c>
      <c r="C38" s="6">
        <v>38880</v>
      </c>
      <c r="D38" s="5" t="s">
        <v>124</v>
      </c>
      <c r="E38" s="7" t="s">
        <v>8</v>
      </c>
      <c r="F38" s="14">
        <v>217700</v>
      </c>
      <c r="G38" s="14">
        <v>1710</v>
      </c>
      <c r="H38" s="14">
        <v>3900</v>
      </c>
      <c r="I38" s="13">
        <f t="shared" si="0"/>
        <v>223310</v>
      </c>
      <c r="J38" s="14">
        <v>59</v>
      </c>
      <c r="K38" s="14">
        <v>7.5</v>
      </c>
      <c r="L38" s="14">
        <v>0</v>
      </c>
      <c r="M38" s="13">
        <f t="shared" si="1"/>
        <v>66.5</v>
      </c>
      <c r="N38" s="13">
        <f t="shared" si="2"/>
        <v>16044.388500000001</v>
      </c>
      <c r="O38" s="34">
        <f t="shared" si="3"/>
        <v>239354.3885</v>
      </c>
      <c r="P38" s="14">
        <v>241.269</v>
      </c>
    </row>
    <row r="39" spans="1:16" ht="27.75" customHeight="1">
      <c r="A39" s="21" t="s">
        <v>117</v>
      </c>
      <c r="B39" s="5" t="s">
        <v>126</v>
      </c>
      <c r="C39" s="6">
        <v>38883</v>
      </c>
      <c r="D39" s="5" t="s">
        <v>107</v>
      </c>
      <c r="E39" s="7" t="s">
        <v>8</v>
      </c>
      <c r="F39" s="23">
        <v>218010</v>
      </c>
      <c r="G39" s="23">
        <v>2406</v>
      </c>
      <c r="H39" s="23">
        <v>3900</v>
      </c>
      <c r="I39" s="30">
        <f t="shared" si="0"/>
        <v>224316</v>
      </c>
      <c r="J39" s="23">
        <v>118</v>
      </c>
      <c r="K39" s="23">
        <v>12</v>
      </c>
      <c r="L39" s="23">
        <v>105</v>
      </c>
      <c r="M39" s="30">
        <f t="shared" si="1"/>
        <v>235</v>
      </c>
      <c r="N39" s="30">
        <f t="shared" si="2"/>
        <v>56061.6</v>
      </c>
      <c r="O39" s="33">
        <f t="shared" si="3"/>
        <v>280377.6</v>
      </c>
      <c r="P39" s="23">
        <v>238.56</v>
      </c>
    </row>
    <row r="40" spans="1:16" ht="27.75" customHeight="1">
      <c r="A40" s="21" t="s">
        <v>118</v>
      </c>
      <c r="B40" s="5" t="s">
        <v>128</v>
      </c>
      <c r="C40" s="6">
        <v>38884</v>
      </c>
      <c r="D40" s="5" t="s">
        <v>107</v>
      </c>
      <c r="E40" s="7" t="s">
        <v>8</v>
      </c>
      <c r="F40" s="29"/>
      <c r="G40" s="23"/>
      <c r="H40" s="23"/>
      <c r="I40" s="30"/>
      <c r="J40" s="23"/>
      <c r="K40" s="23"/>
      <c r="L40" s="23"/>
      <c r="M40" s="30"/>
      <c r="N40" s="30"/>
      <c r="O40" s="33"/>
      <c r="P40" s="23"/>
    </row>
    <row r="41" spans="1:16" ht="25.5">
      <c r="A41" s="21" t="s">
        <v>120</v>
      </c>
      <c r="B41" s="5" t="s">
        <v>6</v>
      </c>
      <c r="C41" s="6">
        <v>38883</v>
      </c>
      <c r="D41" s="5" t="s">
        <v>103</v>
      </c>
      <c r="E41" s="7" t="s">
        <v>8</v>
      </c>
      <c r="F41" s="14">
        <v>439992</v>
      </c>
      <c r="G41" s="14">
        <v>3420</v>
      </c>
      <c r="H41" s="14">
        <v>3900</v>
      </c>
      <c r="I41" s="13">
        <f t="shared" si="0"/>
        <v>447312</v>
      </c>
      <c r="J41" s="14">
        <v>124</v>
      </c>
      <c r="K41" s="14">
        <v>8.6</v>
      </c>
      <c r="L41" s="14">
        <v>0</v>
      </c>
      <c r="M41" s="13">
        <f t="shared" si="1"/>
        <v>132.6</v>
      </c>
      <c r="N41" s="13">
        <f t="shared" si="2"/>
        <v>31992.402</v>
      </c>
      <c r="O41" s="34">
        <f t="shared" si="3"/>
        <v>479304.402</v>
      </c>
      <c r="P41" s="14">
        <v>241.27</v>
      </c>
    </row>
    <row r="42" spans="1:16" ht="36.75" customHeight="1">
      <c r="A42" s="21" t="s">
        <v>122</v>
      </c>
      <c r="B42" s="5" t="s">
        <v>134</v>
      </c>
      <c r="C42" s="6" t="s">
        <v>131</v>
      </c>
      <c r="D42" s="5" t="s">
        <v>135</v>
      </c>
      <c r="E42" s="7" t="s">
        <v>136</v>
      </c>
      <c r="F42" s="14">
        <v>0</v>
      </c>
      <c r="G42" s="14">
        <v>2867</v>
      </c>
      <c r="H42" s="14">
        <v>0</v>
      </c>
      <c r="I42" s="13">
        <f t="shared" si="0"/>
        <v>2867</v>
      </c>
      <c r="J42" s="14">
        <v>91</v>
      </c>
      <c r="K42" s="14">
        <v>0</v>
      </c>
      <c r="L42" s="14">
        <v>0</v>
      </c>
      <c r="M42" s="13">
        <f t="shared" si="1"/>
        <v>91</v>
      </c>
      <c r="N42" s="13">
        <f t="shared" si="2"/>
        <v>21708.96</v>
      </c>
      <c r="O42" s="34">
        <f t="shared" si="3"/>
        <v>24575.96</v>
      </c>
      <c r="P42" s="14">
        <v>238.56</v>
      </c>
    </row>
    <row r="43" spans="1:16" ht="27.75" customHeight="1">
      <c r="A43" s="21" t="s">
        <v>123</v>
      </c>
      <c r="B43" s="5" t="s">
        <v>47</v>
      </c>
      <c r="C43" s="6">
        <v>38887</v>
      </c>
      <c r="D43" s="5" t="s">
        <v>124</v>
      </c>
      <c r="E43" s="7" t="s">
        <v>8</v>
      </c>
      <c r="F43" s="14">
        <v>218010</v>
      </c>
      <c r="G43" s="14">
        <v>1710</v>
      </c>
      <c r="H43" s="14">
        <v>3900</v>
      </c>
      <c r="I43" s="13">
        <f t="shared" si="0"/>
        <v>223620</v>
      </c>
      <c r="J43" s="14">
        <v>59</v>
      </c>
      <c r="K43" s="14">
        <v>6</v>
      </c>
      <c r="L43" s="14">
        <v>0</v>
      </c>
      <c r="M43" s="13">
        <f t="shared" si="1"/>
        <v>65</v>
      </c>
      <c r="N43" s="13">
        <f t="shared" si="2"/>
        <v>15845.5555557</v>
      </c>
      <c r="O43" s="34">
        <f t="shared" si="3"/>
        <v>239465.5555557</v>
      </c>
      <c r="P43" s="14">
        <v>243.77777778</v>
      </c>
    </row>
    <row r="44" spans="1:16" ht="27.75" customHeight="1">
      <c r="A44" s="21" t="s">
        <v>125</v>
      </c>
      <c r="B44" s="5" t="s">
        <v>29</v>
      </c>
      <c r="C44" s="6" t="s">
        <v>139</v>
      </c>
      <c r="D44" s="5" t="s">
        <v>140</v>
      </c>
      <c r="E44" s="7" t="s">
        <v>141</v>
      </c>
      <c r="F44" s="14">
        <v>146181</v>
      </c>
      <c r="G44" s="14">
        <v>2030</v>
      </c>
      <c r="H44" s="14">
        <v>0</v>
      </c>
      <c r="I44" s="13">
        <f t="shared" si="0"/>
        <v>148211</v>
      </c>
      <c r="J44" s="14">
        <v>57</v>
      </c>
      <c r="K44" s="14">
        <v>6.4</v>
      </c>
      <c r="L44" s="14">
        <v>368</v>
      </c>
      <c r="M44" s="13">
        <f t="shared" si="1"/>
        <v>431.4</v>
      </c>
      <c r="N44" s="13">
        <f t="shared" si="2"/>
        <v>104674.896</v>
      </c>
      <c r="O44" s="34">
        <f t="shared" si="3"/>
        <v>252885.896</v>
      </c>
      <c r="P44" s="14">
        <v>242.64</v>
      </c>
    </row>
    <row r="45" spans="1:16" ht="36.75" customHeight="1">
      <c r="A45" s="21" t="s">
        <v>127</v>
      </c>
      <c r="B45" s="5" t="s">
        <v>143</v>
      </c>
      <c r="C45" s="6" t="s">
        <v>144</v>
      </c>
      <c r="D45" s="5" t="s">
        <v>145</v>
      </c>
      <c r="E45" s="7" t="s">
        <v>146</v>
      </c>
      <c r="F45" s="14">
        <v>0</v>
      </c>
      <c r="G45" s="14">
        <v>4813</v>
      </c>
      <c r="H45" s="14">
        <v>0</v>
      </c>
      <c r="I45" s="13">
        <f t="shared" si="0"/>
        <v>4813</v>
      </c>
      <c r="J45" s="14">
        <v>166</v>
      </c>
      <c r="K45" s="14">
        <v>0</v>
      </c>
      <c r="L45" s="14">
        <v>0</v>
      </c>
      <c r="M45" s="13">
        <f t="shared" si="1"/>
        <v>166</v>
      </c>
      <c r="N45" s="13">
        <f t="shared" si="2"/>
        <v>40342.98</v>
      </c>
      <c r="O45" s="34">
        <f t="shared" si="3"/>
        <v>45155.98</v>
      </c>
      <c r="P45" s="14">
        <v>243.03</v>
      </c>
    </row>
    <row r="46" spans="1:16" ht="27.75" customHeight="1">
      <c r="A46" s="21" t="s">
        <v>129</v>
      </c>
      <c r="B46" s="9" t="s">
        <v>10</v>
      </c>
      <c r="C46" s="6">
        <v>38904</v>
      </c>
      <c r="D46" s="5" t="s">
        <v>62</v>
      </c>
      <c r="E46" s="7" t="s">
        <v>8</v>
      </c>
      <c r="F46" s="14">
        <v>225997</v>
      </c>
      <c r="G46" s="14">
        <v>1710</v>
      </c>
      <c r="H46" s="14">
        <v>3900</v>
      </c>
      <c r="I46" s="13">
        <f t="shared" si="0"/>
        <v>231607</v>
      </c>
      <c r="J46" s="14">
        <v>59</v>
      </c>
      <c r="K46" s="14">
        <v>6</v>
      </c>
      <c r="L46" s="14">
        <v>0</v>
      </c>
      <c r="M46" s="13">
        <f t="shared" si="1"/>
        <v>65</v>
      </c>
      <c r="N46" s="13">
        <f t="shared" si="2"/>
        <v>17567.55</v>
      </c>
      <c r="O46" s="34">
        <f t="shared" si="3"/>
        <v>249174.55</v>
      </c>
      <c r="P46" s="14">
        <v>270.27</v>
      </c>
    </row>
    <row r="47" spans="1:16" ht="27.75" customHeight="1">
      <c r="A47" s="21" t="s">
        <v>130</v>
      </c>
      <c r="B47" s="5" t="s">
        <v>40</v>
      </c>
      <c r="C47" s="6">
        <v>38916</v>
      </c>
      <c r="D47" s="5" t="s">
        <v>41</v>
      </c>
      <c r="E47" s="7" t="s">
        <v>8</v>
      </c>
      <c r="F47" s="14">
        <v>451585</v>
      </c>
      <c r="G47" s="16">
        <v>3420</v>
      </c>
      <c r="H47" s="16">
        <f>(3900*2)</f>
        <v>7800</v>
      </c>
      <c r="I47" s="13">
        <f t="shared" si="0"/>
        <v>462805</v>
      </c>
      <c r="J47" s="16">
        <v>59</v>
      </c>
      <c r="K47" s="16">
        <v>0</v>
      </c>
      <c r="L47" s="16">
        <v>0</v>
      </c>
      <c r="M47" s="13">
        <f t="shared" si="1"/>
        <v>59</v>
      </c>
      <c r="N47" s="13">
        <f t="shared" si="2"/>
        <v>15880.440000000002</v>
      </c>
      <c r="O47" s="34">
        <f t="shared" si="3"/>
        <v>478685.44</v>
      </c>
      <c r="P47" s="14">
        <v>269.16</v>
      </c>
    </row>
    <row r="48" spans="1:16" ht="27.75" customHeight="1">
      <c r="A48" s="21" t="s">
        <v>133</v>
      </c>
      <c r="B48" s="5" t="s">
        <v>6</v>
      </c>
      <c r="C48" s="6">
        <v>38917</v>
      </c>
      <c r="D48" s="5" t="s">
        <v>103</v>
      </c>
      <c r="E48" s="7" t="s">
        <v>8</v>
      </c>
      <c r="F48" s="14">
        <v>451585</v>
      </c>
      <c r="G48" s="14">
        <v>3420</v>
      </c>
      <c r="H48" s="14">
        <v>3900</v>
      </c>
      <c r="I48" s="13">
        <f t="shared" si="0"/>
        <v>458905</v>
      </c>
      <c r="J48" s="14">
        <v>124</v>
      </c>
      <c r="K48" s="14">
        <v>11.8</v>
      </c>
      <c r="L48" s="14">
        <v>0</v>
      </c>
      <c r="M48" s="13">
        <f t="shared" si="1"/>
        <v>135.8</v>
      </c>
      <c r="N48" s="13">
        <f t="shared" si="2"/>
        <v>36551.92800000001</v>
      </c>
      <c r="O48" s="34">
        <f t="shared" si="3"/>
        <v>495456.928</v>
      </c>
      <c r="P48" s="14">
        <v>269.16</v>
      </c>
    </row>
    <row r="49" spans="1:16" ht="27.75" customHeight="1">
      <c r="A49" s="21" t="s">
        <v>137</v>
      </c>
      <c r="B49" s="5" t="s">
        <v>252</v>
      </c>
      <c r="C49" s="6">
        <v>38919</v>
      </c>
      <c r="D49" s="5" t="s">
        <v>253</v>
      </c>
      <c r="E49" s="7" t="s">
        <v>66</v>
      </c>
      <c r="F49" s="14">
        <v>0</v>
      </c>
      <c r="G49" s="14">
        <v>2662</v>
      </c>
      <c r="H49" s="14">
        <v>0</v>
      </c>
      <c r="I49" s="13">
        <f t="shared" si="0"/>
        <v>2662</v>
      </c>
      <c r="J49" s="14">
        <v>32</v>
      </c>
      <c r="K49" s="14">
        <v>3</v>
      </c>
      <c r="L49" s="14">
        <v>0</v>
      </c>
      <c r="M49" s="13">
        <f t="shared" si="1"/>
        <v>35</v>
      </c>
      <c r="N49" s="13">
        <f t="shared" si="2"/>
        <v>9416.519</v>
      </c>
      <c r="O49" s="34">
        <f t="shared" si="3"/>
        <v>12078.519</v>
      </c>
      <c r="P49" s="14">
        <v>269.0434</v>
      </c>
    </row>
    <row r="50" spans="1:16" ht="27.75" customHeight="1">
      <c r="A50" s="21" t="s">
        <v>138</v>
      </c>
      <c r="B50" s="5" t="s">
        <v>152</v>
      </c>
      <c r="C50" s="6">
        <v>38943</v>
      </c>
      <c r="D50" s="5" t="s">
        <v>153</v>
      </c>
      <c r="E50" s="7" t="s">
        <v>154</v>
      </c>
      <c r="F50" s="14">
        <v>0</v>
      </c>
      <c r="G50" s="14">
        <v>1000</v>
      </c>
      <c r="H50" s="14">
        <v>0</v>
      </c>
      <c r="I50" s="13">
        <f t="shared" si="0"/>
        <v>1000</v>
      </c>
      <c r="J50" s="14">
        <v>50</v>
      </c>
      <c r="K50" s="14">
        <v>0</v>
      </c>
      <c r="L50" s="14">
        <v>0</v>
      </c>
      <c r="M50" s="13">
        <f t="shared" si="1"/>
        <v>50</v>
      </c>
      <c r="N50" s="13">
        <f t="shared" si="2"/>
        <v>13399.5</v>
      </c>
      <c r="O50" s="34">
        <f t="shared" si="3"/>
        <v>14399.5</v>
      </c>
      <c r="P50" s="14">
        <v>267.99</v>
      </c>
    </row>
    <row r="51" spans="1:16" ht="27.75" customHeight="1">
      <c r="A51" s="21" t="s">
        <v>142</v>
      </c>
      <c r="B51" s="5" t="s">
        <v>156</v>
      </c>
      <c r="C51" s="6" t="s">
        <v>157</v>
      </c>
      <c r="D51" s="5" t="s">
        <v>90</v>
      </c>
      <c r="E51" s="7" t="s">
        <v>158</v>
      </c>
      <c r="F51" s="14">
        <v>174080</v>
      </c>
      <c r="G51" s="14">
        <v>2406</v>
      </c>
      <c r="H51" s="14">
        <v>0</v>
      </c>
      <c r="I51" s="13">
        <f t="shared" si="0"/>
        <v>176486</v>
      </c>
      <c r="J51" s="14">
        <v>102</v>
      </c>
      <c r="K51" s="14">
        <v>0</v>
      </c>
      <c r="L51" s="14">
        <v>204</v>
      </c>
      <c r="M51" s="13">
        <f t="shared" si="1"/>
        <v>306</v>
      </c>
      <c r="N51" s="13">
        <f t="shared" si="2"/>
        <v>82035.54</v>
      </c>
      <c r="O51" s="34">
        <f t="shared" si="3"/>
        <v>258521.53999999998</v>
      </c>
      <c r="P51" s="14">
        <v>268.09</v>
      </c>
    </row>
    <row r="52" spans="1:16" ht="57" customHeight="1">
      <c r="A52" s="21" t="s">
        <v>147</v>
      </c>
      <c r="B52" s="5" t="s">
        <v>160</v>
      </c>
      <c r="C52" s="6" t="s">
        <v>161</v>
      </c>
      <c r="D52" s="5" t="s">
        <v>162</v>
      </c>
      <c r="E52" s="7" t="s">
        <v>132</v>
      </c>
      <c r="F52" s="14">
        <v>0</v>
      </c>
      <c r="G52" s="14">
        <v>2662</v>
      </c>
      <c r="H52" s="14">
        <v>0</v>
      </c>
      <c r="I52" s="13">
        <f t="shared" si="0"/>
        <v>2662</v>
      </c>
      <c r="J52" s="14">
        <v>73.5</v>
      </c>
      <c r="K52" s="14">
        <v>419</v>
      </c>
      <c r="L52" s="14">
        <v>125</v>
      </c>
      <c r="M52" s="13">
        <f t="shared" si="1"/>
        <v>617.5</v>
      </c>
      <c r="N52" s="13">
        <f t="shared" si="2"/>
        <v>165545.57499999998</v>
      </c>
      <c r="O52" s="34">
        <f t="shared" si="3"/>
        <v>168207.57499999998</v>
      </c>
      <c r="P52" s="14">
        <v>268.09</v>
      </c>
    </row>
    <row r="53" spans="1:16" ht="27.75" customHeight="1">
      <c r="A53" s="21" t="s">
        <v>148</v>
      </c>
      <c r="B53" s="5" t="s">
        <v>134</v>
      </c>
      <c r="C53" s="6" t="s">
        <v>164</v>
      </c>
      <c r="D53" s="5" t="s">
        <v>165</v>
      </c>
      <c r="E53" s="7" t="s">
        <v>166</v>
      </c>
      <c r="F53" s="14">
        <v>0</v>
      </c>
      <c r="G53" s="14">
        <v>0</v>
      </c>
      <c r="H53" s="14">
        <v>0</v>
      </c>
      <c r="I53" s="13">
        <f t="shared" si="0"/>
        <v>0</v>
      </c>
      <c r="J53" s="14">
        <v>0</v>
      </c>
      <c r="K53" s="17">
        <v>0</v>
      </c>
      <c r="L53" s="17">
        <v>0</v>
      </c>
      <c r="M53" s="13">
        <f t="shared" si="1"/>
        <v>0</v>
      </c>
      <c r="N53" s="13">
        <f t="shared" si="2"/>
        <v>0</v>
      </c>
      <c r="O53" s="34">
        <f t="shared" si="3"/>
        <v>0</v>
      </c>
      <c r="P53" s="14">
        <v>0</v>
      </c>
    </row>
    <row r="54" spans="1:16" ht="33" customHeight="1">
      <c r="A54" s="21" t="s">
        <v>149</v>
      </c>
      <c r="B54" s="5" t="s">
        <v>156</v>
      </c>
      <c r="C54" s="6" t="s">
        <v>168</v>
      </c>
      <c r="D54" s="5" t="s">
        <v>35</v>
      </c>
      <c r="E54" s="7" t="s">
        <v>116</v>
      </c>
      <c r="F54" s="14">
        <v>0</v>
      </c>
      <c r="G54" s="14">
        <v>2662</v>
      </c>
      <c r="H54" s="14">
        <v>0</v>
      </c>
      <c r="I54" s="13">
        <f t="shared" si="0"/>
        <v>2662</v>
      </c>
      <c r="J54" s="14">
        <v>164.5</v>
      </c>
      <c r="K54" s="17">
        <v>0</v>
      </c>
      <c r="L54" s="17">
        <v>0</v>
      </c>
      <c r="M54" s="13">
        <f t="shared" si="1"/>
        <v>164.5</v>
      </c>
      <c r="N54" s="13">
        <f t="shared" si="2"/>
        <v>44266.950000000004</v>
      </c>
      <c r="O54" s="34">
        <f t="shared" si="3"/>
        <v>46928.950000000004</v>
      </c>
      <c r="P54" s="14">
        <v>269.1</v>
      </c>
    </row>
    <row r="55" spans="1:16" ht="27.75" customHeight="1">
      <c r="A55" s="21" t="s">
        <v>150</v>
      </c>
      <c r="B55" s="5" t="s">
        <v>170</v>
      </c>
      <c r="C55" s="6" t="s">
        <v>171</v>
      </c>
      <c r="D55" s="5" t="s">
        <v>172</v>
      </c>
      <c r="E55" s="7" t="s">
        <v>173</v>
      </c>
      <c r="F55" s="14">
        <v>0</v>
      </c>
      <c r="G55" s="14">
        <v>4200</v>
      </c>
      <c r="H55" s="14">
        <v>0</v>
      </c>
      <c r="I55" s="13">
        <f t="shared" si="0"/>
        <v>4200</v>
      </c>
      <c r="J55" s="14">
        <v>169.2</v>
      </c>
      <c r="K55" s="17">
        <v>0</v>
      </c>
      <c r="L55" s="17">
        <v>0</v>
      </c>
      <c r="M55" s="13">
        <f t="shared" si="1"/>
        <v>169.2</v>
      </c>
      <c r="N55" s="13">
        <f t="shared" si="2"/>
        <v>45536.795999999995</v>
      </c>
      <c r="O55" s="34">
        <f t="shared" si="3"/>
        <v>49736.795999999995</v>
      </c>
      <c r="P55" s="14">
        <v>269.13</v>
      </c>
    </row>
    <row r="56" spans="1:16" ht="27.75" customHeight="1">
      <c r="A56" s="21" t="s">
        <v>151</v>
      </c>
      <c r="B56" s="5" t="s">
        <v>176</v>
      </c>
      <c r="C56" s="6" t="s">
        <v>177</v>
      </c>
      <c r="D56" s="5" t="s">
        <v>20</v>
      </c>
      <c r="E56" s="7" t="s">
        <v>112</v>
      </c>
      <c r="F56" s="14">
        <v>192970</v>
      </c>
      <c r="G56" s="14">
        <v>2662</v>
      </c>
      <c r="H56" s="14">
        <v>3900</v>
      </c>
      <c r="I56" s="13">
        <f t="shared" si="0"/>
        <v>199532</v>
      </c>
      <c r="J56" s="14">
        <v>42.3</v>
      </c>
      <c r="K56" s="14">
        <v>0</v>
      </c>
      <c r="L56" s="14">
        <v>0</v>
      </c>
      <c r="M56" s="13">
        <f t="shared" si="1"/>
        <v>42.3</v>
      </c>
      <c r="N56" s="13">
        <f t="shared" si="2"/>
        <v>11382.93</v>
      </c>
      <c r="O56" s="34">
        <f t="shared" si="3"/>
        <v>210914.93</v>
      </c>
      <c r="P56" s="14">
        <v>269.1</v>
      </c>
    </row>
    <row r="57" spans="1:16" ht="192" customHeight="1">
      <c r="A57" s="21" t="s">
        <v>155</v>
      </c>
      <c r="B57" s="5" t="s">
        <v>179</v>
      </c>
      <c r="C57" s="6" t="s">
        <v>180</v>
      </c>
      <c r="D57" s="5" t="s">
        <v>181</v>
      </c>
      <c r="E57" s="10" t="s">
        <v>182</v>
      </c>
      <c r="F57" s="14">
        <v>1358400</v>
      </c>
      <c r="G57" s="14">
        <v>34560</v>
      </c>
      <c r="H57" s="14">
        <v>0</v>
      </c>
      <c r="I57" s="13">
        <f t="shared" si="0"/>
        <v>1392960</v>
      </c>
      <c r="J57" s="14">
        <v>1161.6</v>
      </c>
      <c r="K57" s="14">
        <v>0</v>
      </c>
      <c r="L57" s="14">
        <v>0</v>
      </c>
      <c r="M57" s="13">
        <f t="shared" si="1"/>
        <v>1161.6</v>
      </c>
      <c r="N57" s="13">
        <f t="shared" si="2"/>
        <v>323563.68</v>
      </c>
      <c r="O57" s="34">
        <f t="shared" si="3"/>
        <v>1716523.68</v>
      </c>
      <c r="P57" s="14">
        <v>278.55</v>
      </c>
    </row>
    <row r="58" spans="1:16" ht="194.25" customHeight="1">
      <c r="A58" s="21" t="s">
        <v>159</v>
      </c>
      <c r="B58" s="5" t="s">
        <v>184</v>
      </c>
      <c r="C58" s="6" t="s">
        <v>180</v>
      </c>
      <c r="D58" s="5" t="s">
        <v>185</v>
      </c>
      <c r="E58" s="10" t="s">
        <v>186</v>
      </c>
      <c r="F58" s="14">
        <v>1596000</v>
      </c>
      <c r="G58" s="14">
        <v>27000</v>
      </c>
      <c r="H58" s="14">
        <v>3900</v>
      </c>
      <c r="I58" s="13">
        <f t="shared" si="0"/>
        <v>1626900</v>
      </c>
      <c r="J58" s="14">
        <v>0</v>
      </c>
      <c r="K58" s="14">
        <v>0</v>
      </c>
      <c r="L58" s="14">
        <v>0</v>
      </c>
      <c r="M58" s="13">
        <f t="shared" si="1"/>
        <v>0</v>
      </c>
      <c r="N58" s="13">
        <f t="shared" si="2"/>
        <v>0</v>
      </c>
      <c r="O58" s="34">
        <f t="shared" si="3"/>
        <v>1626900</v>
      </c>
      <c r="P58" s="14">
        <v>0</v>
      </c>
    </row>
    <row r="59" spans="1:16" ht="27.75" customHeight="1">
      <c r="A59" s="21" t="s">
        <v>163</v>
      </c>
      <c r="B59" s="5" t="s">
        <v>40</v>
      </c>
      <c r="C59" s="6">
        <v>38992</v>
      </c>
      <c r="D59" s="5" t="s">
        <v>65</v>
      </c>
      <c r="E59" s="7" t="s">
        <v>8</v>
      </c>
      <c r="F59" s="14">
        <v>220400</v>
      </c>
      <c r="G59" s="14">
        <v>1178</v>
      </c>
      <c r="H59" s="14">
        <v>0</v>
      </c>
      <c r="I59" s="13">
        <f t="shared" si="0"/>
        <v>221578</v>
      </c>
      <c r="J59" s="14">
        <v>47</v>
      </c>
      <c r="K59" s="14">
        <v>9</v>
      </c>
      <c r="L59" s="14">
        <v>0</v>
      </c>
      <c r="M59" s="13">
        <f t="shared" si="1"/>
        <v>56</v>
      </c>
      <c r="N59" s="13">
        <f t="shared" si="2"/>
        <v>15548.399999999998</v>
      </c>
      <c r="O59" s="34">
        <f t="shared" si="3"/>
        <v>237126.4</v>
      </c>
      <c r="P59" s="14">
        <v>277.65</v>
      </c>
    </row>
    <row r="60" spans="1:16" ht="27.75" customHeight="1">
      <c r="A60" s="21" t="s">
        <v>167</v>
      </c>
      <c r="B60" s="5" t="s">
        <v>190</v>
      </c>
      <c r="C60" s="6" t="s">
        <v>191</v>
      </c>
      <c r="D60" s="5" t="s">
        <v>192</v>
      </c>
      <c r="E60" s="7" t="s">
        <v>193</v>
      </c>
      <c r="F60" s="14">
        <v>0</v>
      </c>
      <c r="G60" s="14">
        <v>1178</v>
      </c>
      <c r="H60" s="14">
        <v>0</v>
      </c>
      <c r="I60" s="13">
        <f aca="true" t="shared" si="4" ref="I60:I79">(F60+G60+H60)</f>
        <v>1178</v>
      </c>
      <c r="J60" s="14">
        <v>123</v>
      </c>
      <c r="K60" s="14">
        <v>0</v>
      </c>
      <c r="L60" s="14">
        <v>252.1</v>
      </c>
      <c r="M60" s="13">
        <f aca="true" t="shared" si="5" ref="M60:M79">(J60+K60+L60)</f>
        <v>375.1</v>
      </c>
      <c r="N60" s="13">
        <f aca="true" t="shared" si="6" ref="N60:N79">(M60*P60)</f>
        <v>103850.18600000002</v>
      </c>
      <c r="O60" s="34">
        <f aca="true" t="shared" si="7" ref="O60:O79">(I60+N60)</f>
        <v>105028.18600000002</v>
      </c>
      <c r="P60" s="14">
        <v>276.86</v>
      </c>
    </row>
    <row r="61" spans="1:16" ht="27.75" customHeight="1">
      <c r="A61" s="21" t="s">
        <v>169</v>
      </c>
      <c r="B61" s="5" t="s">
        <v>195</v>
      </c>
      <c r="C61" s="6">
        <v>38999</v>
      </c>
      <c r="D61" s="5" t="s">
        <v>60</v>
      </c>
      <c r="E61" s="7" t="s">
        <v>8</v>
      </c>
      <c r="F61" s="23">
        <v>236820</v>
      </c>
      <c r="G61" s="28"/>
      <c r="H61" s="14">
        <v>3900</v>
      </c>
      <c r="I61" s="13">
        <f t="shared" si="4"/>
        <v>240720</v>
      </c>
      <c r="J61" s="14">
        <v>47</v>
      </c>
      <c r="K61" s="14">
        <v>9</v>
      </c>
      <c r="L61" s="14">
        <v>0</v>
      </c>
      <c r="M61" s="13">
        <f t="shared" si="5"/>
        <v>56</v>
      </c>
      <c r="N61" s="13">
        <f t="shared" si="6"/>
        <v>15494.08</v>
      </c>
      <c r="O61" s="34">
        <f t="shared" si="7"/>
        <v>256214.08</v>
      </c>
      <c r="P61" s="14">
        <v>276.68</v>
      </c>
    </row>
    <row r="62" spans="1:16" ht="27.75" customHeight="1">
      <c r="A62" s="21" t="s">
        <v>174</v>
      </c>
      <c r="B62" s="5" t="s">
        <v>143</v>
      </c>
      <c r="C62" s="6" t="s">
        <v>197</v>
      </c>
      <c r="D62" s="5" t="s">
        <v>198</v>
      </c>
      <c r="E62" s="7" t="s">
        <v>199</v>
      </c>
      <c r="F62" s="23">
        <v>287460</v>
      </c>
      <c r="G62" s="28"/>
      <c r="H62" s="14">
        <v>0</v>
      </c>
      <c r="I62" s="13">
        <f t="shared" si="4"/>
        <v>287460</v>
      </c>
      <c r="J62" s="14">
        <v>66</v>
      </c>
      <c r="K62" s="14">
        <v>4</v>
      </c>
      <c r="L62" s="14">
        <v>0</v>
      </c>
      <c r="M62" s="13">
        <f t="shared" si="5"/>
        <v>70</v>
      </c>
      <c r="N62" s="13">
        <f t="shared" si="6"/>
        <v>19367.600000000002</v>
      </c>
      <c r="O62" s="34">
        <f t="shared" si="7"/>
        <v>306827.6</v>
      </c>
      <c r="P62" s="14">
        <v>276.68</v>
      </c>
    </row>
    <row r="63" spans="1:16" ht="69.75" customHeight="1">
      <c r="A63" s="21" t="s">
        <v>175</v>
      </c>
      <c r="B63" s="5" t="s">
        <v>201</v>
      </c>
      <c r="C63" s="6" t="s">
        <v>202</v>
      </c>
      <c r="D63" s="5" t="s">
        <v>203</v>
      </c>
      <c r="E63" s="7" t="s">
        <v>204</v>
      </c>
      <c r="F63" s="14">
        <v>0</v>
      </c>
      <c r="G63" s="14">
        <v>2703</v>
      </c>
      <c r="H63" s="14">
        <v>2300</v>
      </c>
      <c r="I63" s="13">
        <f t="shared" si="4"/>
        <v>5003</v>
      </c>
      <c r="J63" s="14">
        <v>0</v>
      </c>
      <c r="K63" s="14">
        <v>0</v>
      </c>
      <c r="L63" s="14">
        <v>0</v>
      </c>
      <c r="M63" s="13">
        <f t="shared" si="5"/>
        <v>0</v>
      </c>
      <c r="N63" s="13">
        <f t="shared" si="6"/>
        <v>0</v>
      </c>
      <c r="O63" s="34">
        <f t="shared" si="7"/>
        <v>5003</v>
      </c>
      <c r="P63" s="14">
        <v>0</v>
      </c>
    </row>
    <row r="64" spans="1:16" ht="27.75" customHeight="1">
      <c r="A64" s="21" t="s">
        <v>178</v>
      </c>
      <c r="B64" s="5" t="s">
        <v>208</v>
      </c>
      <c r="C64" s="6" t="s">
        <v>209</v>
      </c>
      <c r="D64" s="5" t="s">
        <v>60</v>
      </c>
      <c r="E64" s="7" t="s">
        <v>8</v>
      </c>
      <c r="F64" s="14">
        <v>228550</v>
      </c>
      <c r="G64" s="14">
        <v>1173</v>
      </c>
      <c r="H64" s="14">
        <v>3900</v>
      </c>
      <c r="I64" s="13">
        <f t="shared" si="4"/>
        <v>233623</v>
      </c>
      <c r="J64" s="14">
        <v>94</v>
      </c>
      <c r="K64" s="14">
        <v>16.5</v>
      </c>
      <c r="L64" s="14">
        <v>101</v>
      </c>
      <c r="M64" s="13">
        <f t="shared" si="5"/>
        <v>211.5</v>
      </c>
      <c r="N64" s="13">
        <f t="shared" si="6"/>
        <v>58756.815</v>
      </c>
      <c r="O64" s="34">
        <f t="shared" si="7"/>
        <v>292379.815</v>
      </c>
      <c r="P64" s="14">
        <v>277.81</v>
      </c>
    </row>
    <row r="65" spans="1:16" ht="27.75" customHeight="1">
      <c r="A65" s="21" t="s">
        <v>183</v>
      </c>
      <c r="B65" s="5" t="s">
        <v>211</v>
      </c>
      <c r="C65" s="6" t="s">
        <v>212</v>
      </c>
      <c r="D65" s="5" t="s">
        <v>115</v>
      </c>
      <c r="E65" s="7" t="s">
        <v>213</v>
      </c>
      <c r="F65" s="14">
        <v>117351</v>
      </c>
      <c r="G65" s="14">
        <v>2142</v>
      </c>
      <c r="H65" s="14">
        <v>3900</v>
      </c>
      <c r="I65" s="13">
        <f t="shared" si="4"/>
        <v>123393</v>
      </c>
      <c r="J65" s="14">
        <v>73.5</v>
      </c>
      <c r="K65" s="14">
        <v>0</v>
      </c>
      <c r="L65" s="14">
        <v>0</v>
      </c>
      <c r="M65" s="13">
        <f t="shared" si="5"/>
        <v>73.5</v>
      </c>
      <c r="N65" s="13">
        <f t="shared" si="6"/>
        <v>20419.035</v>
      </c>
      <c r="O65" s="34">
        <f t="shared" si="7"/>
        <v>143812.035</v>
      </c>
      <c r="P65" s="14">
        <v>277.81</v>
      </c>
    </row>
    <row r="66" spans="1:16" ht="27.75" customHeight="1">
      <c r="A66" s="21" t="s">
        <v>187</v>
      </c>
      <c r="B66" s="5" t="s">
        <v>254</v>
      </c>
      <c r="C66" s="6">
        <v>39007</v>
      </c>
      <c r="D66" s="5" t="s">
        <v>255</v>
      </c>
      <c r="E66" s="7" t="s">
        <v>66</v>
      </c>
      <c r="F66" s="14">
        <v>0</v>
      </c>
      <c r="G66" s="14">
        <v>5325</v>
      </c>
      <c r="H66" s="14">
        <v>0</v>
      </c>
      <c r="I66" s="13">
        <f t="shared" si="4"/>
        <v>5325</v>
      </c>
      <c r="J66" s="14">
        <v>50</v>
      </c>
      <c r="K66" s="14">
        <v>0</v>
      </c>
      <c r="L66" s="14">
        <v>0</v>
      </c>
      <c r="M66" s="13">
        <f t="shared" si="5"/>
        <v>50</v>
      </c>
      <c r="N66" s="13">
        <f t="shared" si="6"/>
        <v>13878.5</v>
      </c>
      <c r="O66" s="34">
        <f t="shared" si="7"/>
        <v>19203.5</v>
      </c>
      <c r="P66" s="14">
        <v>277.57</v>
      </c>
    </row>
    <row r="67" spans="1:16" ht="27.75" customHeight="1">
      <c r="A67" s="21" t="s">
        <v>188</v>
      </c>
      <c r="B67" s="5" t="s">
        <v>218</v>
      </c>
      <c r="C67" s="6" t="s">
        <v>219</v>
      </c>
      <c r="D67" s="5" t="s">
        <v>220</v>
      </c>
      <c r="E67" s="7" t="s">
        <v>31</v>
      </c>
      <c r="F67" s="14">
        <v>0</v>
      </c>
      <c r="G67" s="14">
        <v>4440</v>
      </c>
      <c r="H67" s="14">
        <v>0</v>
      </c>
      <c r="I67" s="13">
        <f t="shared" si="4"/>
        <v>4440</v>
      </c>
      <c r="J67" s="14">
        <v>37</v>
      </c>
      <c r="K67" s="18">
        <v>0</v>
      </c>
      <c r="L67" s="18">
        <v>0</v>
      </c>
      <c r="M67" s="13">
        <f t="shared" si="5"/>
        <v>37</v>
      </c>
      <c r="N67" s="13">
        <f t="shared" si="6"/>
        <v>10253.44</v>
      </c>
      <c r="O67" s="34">
        <f t="shared" si="7"/>
        <v>14693.44</v>
      </c>
      <c r="P67" s="14">
        <v>277.12</v>
      </c>
    </row>
    <row r="68" spans="1:16" ht="27.75" customHeight="1">
      <c r="A68" s="21" t="s">
        <v>189</v>
      </c>
      <c r="B68" s="5" t="s">
        <v>49</v>
      </c>
      <c r="C68" s="6" t="s">
        <v>222</v>
      </c>
      <c r="D68" s="5" t="s">
        <v>192</v>
      </c>
      <c r="E68" s="7" t="s">
        <v>8</v>
      </c>
      <c r="F68" s="14">
        <v>234906</v>
      </c>
      <c r="G68" s="14">
        <v>1173</v>
      </c>
      <c r="H68" s="14">
        <v>0</v>
      </c>
      <c r="I68" s="13">
        <f t="shared" si="4"/>
        <v>236079</v>
      </c>
      <c r="J68" s="14">
        <v>94</v>
      </c>
      <c r="K68" s="14">
        <v>13.5</v>
      </c>
      <c r="L68" s="14">
        <v>110</v>
      </c>
      <c r="M68" s="13">
        <f t="shared" si="5"/>
        <v>217.5</v>
      </c>
      <c r="N68" s="13">
        <f t="shared" si="6"/>
        <v>60330.15</v>
      </c>
      <c r="O68" s="34">
        <f t="shared" si="7"/>
        <v>296409.15</v>
      </c>
      <c r="P68" s="14">
        <v>277.38</v>
      </c>
    </row>
    <row r="69" spans="1:16" ht="27.75" customHeight="1">
      <c r="A69" s="21" t="s">
        <v>194</v>
      </c>
      <c r="B69" s="5" t="s">
        <v>223</v>
      </c>
      <c r="C69" s="6" t="s">
        <v>224</v>
      </c>
      <c r="D69" s="5" t="s">
        <v>20</v>
      </c>
      <c r="E69" s="7" t="s">
        <v>225</v>
      </c>
      <c r="F69" s="14">
        <v>165642</v>
      </c>
      <c r="G69" s="14">
        <v>969</v>
      </c>
      <c r="H69" s="14">
        <v>3900</v>
      </c>
      <c r="I69" s="13">
        <f t="shared" si="4"/>
        <v>170511</v>
      </c>
      <c r="J69" s="14">
        <v>125</v>
      </c>
      <c r="K69" s="14">
        <v>0</v>
      </c>
      <c r="L69" s="14">
        <v>40</v>
      </c>
      <c r="M69" s="13">
        <f t="shared" si="5"/>
        <v>165</v>
      </c>
      <c r="N69" s="13">
        <f t="shared" si="6"/>
        <v>45719.85</v>
      </c>
      <c r="O69" s="34">
        <f t="shared" si="7"/>
        <v>216230.85</v>
      </c>
      <c r="P69" s="14">
        <v>277.09</v>
      </c>
    </row>
    <row r="70" spans="1:16" ht="27.75" customHeight="1">
      <c r="A70" s="21" t="s">
        <v>196</v>
      </c>
      <c r="B70" s="5" t="s">
        <v>160</v>
      </c>
      <c r="C70" s="6" t="s">
        <v>226</v>
      </c>
      <c r="D70" s="5" t="s">
        <v>79</v>
      </c>
      <c r="E70" s="7" t="s">
        <v>80</v>
      </c>
      <c r="F70" s="14">
        <v>0</v>
      </c>
      <c r="G70" s="14">
        <v>1530</v>
      </c>
      <c r="H70" s="14">
        <v>0</v>
      </c>
      <c r="I70" s="13">
        <f t="shared" si="4"/>
        <v>1530</v>
      </c>
      <c r="J70" s="14">
        <v>49</v>
      </c>
      <c r="K70" s="14">
        <v>0</v>
      </c>
      <c r="L70" s="14">
        <v>0</v>
      </c>
      <c r="M70" s="13">
        <f t="shared" si="5"/>
        <v>49</v>
      </c>
      <c r="N70" s="13">
        <f t="shared" si="6"/>
        <v>13577.409999999998</v>
      </c>
      <c r="O70" s="34">
        <f t="shared" si="7"/>
        <v>15107.409999999998</v>
      </c>
      <c r="P70" s="14">
        <v>277.09</v>
      </c>
    </row>
    <row r="71" spans="1:16" ht="41.25" customHeight="1">
      <c r="A71" s="21" t="s">
        <v>200</v>
      </c>
      <c r="B71" s="5" t="s">
        <v>227</v>
      </c>
      <c r="C71" s="6" t="s">
        <v>228</v>
      </c>
      <c r="D71" s="5" t="s">
        <v>256</v>
      </c>
      <c r="E71" s="7" t="s">
        <v>213</v>
      </c>
      <c r="F71" s="14">
        <v>0</v>
      </c>
      <c r="G71" s="14">
        <v>0</v>
      </c>
      <c r="H71" s="14">
        <v>0</v>
      </c>
      <c r="I71" s="13">
        <f t="shared" si="4"/>
        <v>0</v>
      </c>
      <c r="J71" s="14">
        <v>58.8</v>
      </c>
      <c r="K71" s="17">
        <v>0</v>
      </c>
      <c r="L71" s="17">
        <v>0</v>
      </c>
      <c r="M71" s="13">
        <f t="shared" si="5"/>
        <v>58.8</v>
      </c>
      <c r="N71" s="13">
        <f t="shared" si="6"/>
        <v>15747.815999999999</v>
      </c>
      <c r="O71" s="34">
        <f t="shared" si="7"/>
        <v>15747.815999999999</v>
      </c>
      <c r="P71" s="14">
        <v>267.82</v>
      </c>
    </row>
    <row r="72" spans="1:16" ht="43.5" customHeight="1">
      <c r="A72" s="21" t="s">
        <v>205</v>
      </c>
      <c r="B72" s="5" t="s">
        <v>229</v>
      </c>
      <c r="C72" s="6" t="s">
        <v>230</v>
      </c>
      <c r="D72" s="5" t="s">
        <v>231</v>
      </c>
      <c r="E72" s="7" t="s">
        <v>232</v>
      </c>
      <c r="F72" s="14">
        <v>2019500</v>
      </c>
      <c r="G72" s="14">
        <v>11059</v>
      </c>
      <c r="H72" s="14">
        <v>0</v>
      </c>
      <c r="I72" s="13">
        <f t="shared" si="4"/>
        <v>2030559</v>
      </c>
      <c r="J72" s="14">
        <v>858</v>
      </c>
      <c r="K72" s="14">
        <v>172</v>
      </c>
      <c r="L72" s="14">
        <v>560</v>
      </c>
      <c r="M72" s="13">
        <f t="shared" si="5"/>
        <v>1590</v>
      </c>
      <c r="N72" s="13">
        <f t="shared" si="6"/>
        <v>350259.3192</v>
      </c>
      <c r="O72" s="34">
        <f t="shared" si="7"/>
        <v>2380818.3192</v>
      </c>
      <c r="P72" s="14">
        <v>220.28888</v>
      </c>
    </row>
    <row r="73" spans="1:16" ht="43.5" customHeight="1">
      <c r="A73" s="21" t="s">
        <v>207</v>
      </c>
      <c r="B73" s="5" t="s">
        <v>260</v>
      </c>
      <c r="C73" s="6">
        <v>39048</v>
      </c>
      <c r="D73" s="5" t="s">
        <v>65</v>
      </c>
      <c r="E73" s="7" t="s">
        <v>108</v>
      </c>
      <c r="F73" s="14">
        <v>160593</v>
      </c>
      <c r="G73" s="14">
        <v>973</v>
      </c>
      <c r="H73" s="14">
        <v>0</v>
      </c>
      <c r="I73" s="13">
        <f t="shared" si="4"/>
        <v>161566</v>
      </c>
      <c r="J73" s="14">
        <v>45</v>
      </c>
      <c r="K73" s="14">
        <v>0</v>
      </c>
      <c r="L73" s="14">
        <v>0</v>
      </c>
      <c r="M73" s="13">
        <f t="shared" si="5"/>
        <v>45</v>
      </c>
      <c r="N73" s="13">
        <f t="shared" si="6"/>
        <v>12180.06</v>
      </c>
      <c r="O73" s="34">
        <f t="shared" si="7"/>
        <v>173746.06</v>
      </c>
      <c r="P73" s="14">
        <v>270.668</v>
      </c>
    </row>
    <row r="74" spans="1:16" ht="27.75" customHeight="1">
      <c r="A74" s="21" t="s">
        <v>210</v>
      </c>
      <c r="B74" s="5" t="s">
        <v>233</v>
      </c>
      <c r="C74" s="6">
        <v>39049</v>
      </c>
      <c r="D74" s="5" t="s">
        <v>103</v>
      </c>
      <c r="E74" s="7" t="s">
        <v>8</v>
      </c>
      <c r="F74" s="14">
        <v>475164</v>
      </c>
      <c r="G74" s="14">
        <v>1946</v>
      </c>
      <c r="H74" s="14">
        <v>3900</v>
      </c>
      <c r="I74" s="13">
        <f t="shared" si="4"/>
        <v>481010</v>
      </c>
      <c r="J74" s="14">
        <v>94</v>
      </c>
      <c r="K74" s="14">
        <v>12</v>
      </c>
      <c r="L74" s="14">
        <v>0</v>
      </c>
      <c r="M74" s="13">
        <f t="shared" si="5"/>
        <v>106</v>
      </c>
      <c r="N74" s="13">
        <f t="shared" si="6"/>
        <v>28388.92</v>
      </c>
      <c r="O74" s="34">
        <f t="shared" si="7"/>
        <v>509398.92</v>
      </c>
      <c r="P74" s="14">
        <v>267.82</v>
      </c>
    </row>
    <row r="75" spans="1:16" ht="39.75" customHeight="1">
      <c r="A75" s="21" t="s">
        <v>214</v>
      </c>
      <c r="B75" s="5" t="s">
        <v>134</v>
      </c>
      <c r="C75" s="6" t="s">
        <v>234</v>
      </c>
      <c r="D75" s="5" t="s">
        <v>79</v>
      </c>
      <c r="E75" s="7" t="s">
        <v>141</v>
      </c>
      <c r="F75" s="14">
        <v>0</v>
      </c>
      <c r="G75" s="14">
        <v>1229</v>
      </c>
      <c r="H75" s="14">
        <v>0</v>
      </c>
      <c r="I75" s="13">
        <f t="shared" si="4"/>
        <v>1229</v>
      </c>
      <c r="J75" s="14">
        <v>0</v>
      </c>
      <c r="K75" s="14">
        <v>0</v>
      </c>
      <c r="L75" s="14">
        <v>0</v>
      </c>
      <c r="M75" s="13">
        <f t="shared" si="5"/>
        <v>0</v>
      </c>
      <c r="N75" s="13">
        <f t="shared" si="6"/>
        <v>0</v>
      </c>
      <c r="O75" s="34">
        <f t="shared" si="7"/>
        <v>1229</v>
      </c>
      <c r="P75" s="14">
        <v>0</v>
      </c>
    </row>
    <row r="76" spans="1:16" ht="36" customHeight="1">
      <c r="A76" s="21" t="s">
        <v>215</v>
      </c>
      <c r="B76" s="5" t="s">
        <v>206</v>
      </c>
      <c r="C76" s="6">
        <v>39052</v>
      </c>
      <c r="D76" s="5" t="s">
        <v>60</v>
      </c>
      <c r="E76" s="7" t="s">
        <v>8</v>
      </c>
      <c r="F76" s="14">
        <v>231834</v>
      </c>
      <c r="G76" s="14">
        <v>973</v>
      </c>
      <c r="H76" s="14">
        <v>3900</v>
      </c>
      <c r="I76" s="13">
        <f t="shared" si="4"/>
        <v>236707</v>
      </c>
      <c r="J76" s="14">
        <v>47</v>
      </c>
      <c r="K76" s="14">
        <v>6</v>
      </c>
      <c r="L76" s="14">
        <v>0</v>
      </c>
      <c r="M76" s="13">
        <f t="shared" si="5"/>
        <v>53</v>
      </c>
      <c r="N76" s="13">
        <f t="shared" si="6"/>
        <v>14435.61</v>
      </c>
      <c r="O76" s="34">
        <f t="shared" si="7"/>
        <v>251142.61</v>
      </c>
      <c r="P76" s="14">
        <v>272.37</v>
      </c>
    </row>
    <row r="77" spans="1:16" ht="80.25" customHeight="1">
      <c r="A77" s="21" t="s">
        <v>216</v>
      </c>
      <c r="B77" s="5" t="s">
        <v>235</v>
      </c>
      <c r="C77" s="6" t="s">
        <v>236</v>
      </c>
      <c r="D77" s="5" t="s">
        <v>237</v>
      </c>
      <c r="E77" s="7" t="s">
        <v>238</v>
      </c>
      <c r="F77" s="14">
        <v>203445</v>
      </c>
      <c r="G77" s="14">
        <v>0</v>
      </c>
      <c r="H77" s="14">
        <v>3900</v>
      </c>
      <c r="I77" s="13">
        <f t="shared" si="4"/>
        <v>207345</v>
      </c>
      <c r="J77" s="14">
        <v>89.3</v>
      </c>
      <c r="K77" s="14">
        <v>0</v>
      </c>
      <c r="L77" s="14">
        <v>249</v>
      </c>
      <c r="M77" s="13">
        <f t="shared" si="5"/>
        <v>338.3</v>
      </c>
      <c r="N77" s="13">
        <f t="shared" si="6"/>
        <v>92318.687</v>
      </c>
      <c r="O77" s="34">
        <f t="shared" si="7"/>
        <v>299663.68700000003</v>
      </c>
      <c r="P77" s="14">
        <v>272.89</v>
      </c>
    </row>
    <row r="78" spans="1:16" ht="37.5" customHeight="1">
      <c r="A78" s="21" t="s">
        <v>217</v>
      </c>
      <c r="B78" s="5" t="s">
        <v>6</v>
      </c>
      <c r="C78" s="6">
        <v>39071</v>
      </c>
      <c r="D78" s="5" t="s">
        <v>103</v>
      </c>
      <c r="E78" s="7" t="s">
        <v>8</v>
      </c>
      <c r="F78" s="14">
        <v>463622</v>
      </c>
      <c r="G78" s="14">
        <v>4710</v>
      </c>
      <c r="H78" s="14">
        <v>3900</v>
      </c>
      <c r="I78" s="13">
        <f t="shared" si="4"/>
        <v>472232</v>
      </c>
      <c r="J78" s="14">
        <v>94</v>
      </c>
      <c r="K78" s="14">
        <v>12</v>
      </c>
      <c r="L78" s="17">
        <v>0</v>
      </c>
      <c r="M78" s="13">
        <f t="shared" si="5"/>
        <v>106</v>
      </c>
      <c r="N78" s="13">
        <f t="shared" si="6"/>
        <v>28971.8246</v>
      </c>
      <c r="O78" s="34">
        <f t="shared" si="7"/>
        <v>501203.8246</v>
      </c>
      <c r="P78" s="14">
        <v>273.3191</v>
      </c>
    </row>
    <row r="79" spans="1:16" ht="37.5" customHeight="1">
      <c r="A79" s="21" t="s">
        <v>221</v>
      </c>
      <c r="B79" s="5" t="s">
        <v>239</v>
      </c>
      <c r="C79" s="6" t="s">
        <v>259</v>
      </c>
      <c r="D79" s="5" t="s">
        <v>240</v>
      </c>
      <c r="E79" s="7" t="s">
        <v>108</v>
      </c>
      <c r="F79" s="14">
        <v>10938</v>
      </c>
      <c r="G79" s="14">
        <v>973</v>
      </c>
      <c r="H79" s="14">
        <v>0</v>
      </c>
      <c r="I79" s="13">
        <f t="shared" si="4"/>
        <v>11911</v>
      </c>
      <c r="J79" s="14">
        <v>135</v>
      </c>
      <c r="K79" s="14">
        <v>0</v>
      </c>
      <c r="L79" s="14">
        <v>177</v>
      </c>
      <c r="M79" s="13">
        <f t="shared" si="5"/>
        <v>312</v>
      </c>
      <c r="N79" s="13">
        <f t="shared" si="6"/>
        <v>85269.6</v>
      </c>
      <c r="O79" s="34">
        <f t="shared" si="7"/>
        <v>97180.6</v>
      </c>
      <c r="P79" s="14">
        <v>273.3</v>
      </c>
    </row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</sheetData>
  <mergeCells count="24">
    <mergeCell ref="P39:P40"/>
    <mergeCell ref="O39:O40"/>
    <mergeCell ref="N39:N40"/>
    <mergeCell ref="P1:P2"/>
    <mergeCell ref="O1:O2"/>
    <mergeCell ref="J1:N1"/>
    <mergeCell ref="H39:H40"/>
    <mergeCell ref="M39:M40"/>
    <mergeCell ref="L39:L40"/>
    <mergeCell ref="K39:K40"/>
    <mergeCell ref="J39:J40"/>
    <mergeCell ref="I39:I40"/>
    <mergeCell ref="F61:G61"/>
    <mergeCell ref="F62:G62"/>
    <mergeCell ref="F39:F40"/>
    <mergeCell ref="G39:G40"/>
    <mergeCell ref="E1:E2"/>
    <mergeCell ref="F13:G13"/>
    <mergeCell ref="F15:G15"/>
    <mergeCell ref="A1:A2"/>
    <mergeCell ref="B1:B2"/>
    <mergeCell ref="C1:C2"/>
    <mergeCell ref="D1:D2"/>
    <mergeCell ref="F1:I1"/>
  </mergeCells>
  <printOptions horizontalCentered="1"/>
  <pageMargins left="0.1968503937007874" right="0.1968503937007874" top="0.984251968503937" bottom="0.984251968503937" header="0.5118110236220472" footer="0.5118110236220472"/>
  <pageSetup fitToHeight="7" fitToWidth="1" horizontalDpi="600" verticalDpi="600" orientation="landscape" paperSize="9" scale="79" r:id="rId1"/>
  <headerFooter alignWithMargins="0">
    <oddHeader>&amp;C&amp;"Times New Roman,Félkövér dőlt"&amp;12 2006. évi összes kiutazás költsége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workbookViewId="0" topLeftCell="G1">
      <selection activeCell="O10" sqref="O10"/>
    </sheetView>
  </sheetViews>
  <sheetFormatPr defaultColWidth="9.00390625" defaultRowHeight="12.75"/>
  <cols>
    <col min="1" max="1" width="3.375" style="20" customWidth="1"/>
    <col min="2" max="2" width="27.25390625" style="11" customWidth="1"/>
    <col min="3" max="3" width="10.125" style="12" customWidth="1"/>
    <col min="4" max="4" width="21.625" style="8" customWidth="1"/>
    <col min="5" max="5" width="10.25390625" style="2" customWidth="1"/>
    <col min="6" max="6" width="10.875" style="1" customWidth="1"/>
    <col min="7" max="7" width="8.625" style="1" customWidth="1"/>
    <col min="8" max="8" width="9.125" style="1" customWidth="1"/>
    <col min="9" max="9" width="11.625" style="1" customWidth="1"/>
    <col min="10" max="12" width="8.00390625" style="1" customWidth="1"/>
    <col min="13" max="13" width="10.375" style="1" customWidth="1"/>
    <col min="14" max="14" width="11.25390625" style="1" customWidth="1"/>
    <col min="15" max="15" width="13.00390625" style="35" customWidth="1"/>
    <col min="16" max="16" width="7.875" style="1" customWidth="1"/>
    <col min="17" max="16384" width="9.125" style="8" customWidth="1"/>
  </cols>
  <sheetData>
    <row r="1" spans="1:16" s="2" customFormat="1" ht="12.75" customHeight="1">
      <c r="A1" s="24"/>
      <c r="B1" s="22" t="s">
        <v>0</v>
      </c>
      <c r="C1" s="26" t="s">
        <v>1</v>
      </c>
      <c r="D1" s="22" t="s">
        <v>2</v>
      </c>
      <c r="E1" s="22" t="s">
        <v>3</v>
      </c>
      <c r="F1" s="27" t="s">
        <v>246</v>
      </c>
      <c r="G1" s="27"/>
      <c r="H1" s="27"/>
      <c r="I1" s="27"/>
      <c r="J1" s="27" t="s">
        <v>241</v>
      </c>
      <c r="K1" s="27"/>
      <c r="L1" s="27"/>
      <c r="M1" s="27"/>
      <c r="N1" s="27"/>
      <c r="O1" s="33" t="s">
        <v>247</v>
      </c>
      <c r="P1" s="31" t="s">
        <v>257</v>
      </c>
    </row>
    <row r="2" spans="1:16" s="2" customFormat="1" ht="25.5">
      <c r="A2" s="25"/>
      <c r="B2" s="22"/>
      <c r="C2" s="26"/>
      <c r="D2" s="22"/>
      <c r="E2" s="22"/>
      <c r="F2" s="15" t="s">
        <v>242</v>
      </c>
      <c r="G2" s="15" t="s">
        <v>243</v>
      </c>
      <c r="H2" s="19" t="s">
        <v>250</v>
      </c>
      <c r="I2" s="15" t="s">
        <v>248</v>
      </c>
      <c r="J2" s="15" t="s">
        <v>244</v>
      </c>
      <c r="K2" s="15" t="s">
        <v>245</v>
      </c>
      <c r="L2" s="15" t="s">
        <v>4</v>
      </c>
      <c r="M2" s="15" t="s">
        <v>251</v>
      </c>
      <c r="N2" s="15" t="s">
        <v>249</v>
      </c>
      <c r="O2" s="33"/>
      <c r="P2" s="32"/>
    </row>
    <row r="3" spans="1:16" s="4" customFormat="1" ht="24.75" customHeight="1">
      <c r="A3" s="21" t="s">
        <v>5</v>
      </c>
      <c r="B3" s="9" t="s">
        <v>6</v>
      </c>
      <c r="C3" s="6">
        <v>38733</v>
      </c>
      <c r="D3" s="5" t="s">
        <v>262</v>
      </c>
      <c r="E3" s="3" t="s">
        <v>8</v>
      </c>
      <c r="F3" s="13">
        <v>226237</v>
      </c>
      <c r="G3" s="13">
        <v>2600</v>
      </c>
      <c r="H3" s="13">
        <v>0</v>
      </c>
      <c r="I3" s="13">
        <f>(F3+G3+H3)</f>
        <v>228837</v>
      </c>
      <c r="J3" s="13">
        <v>65</v>
      </c>
      <c r="K3" s="13">
        <v>6</v>
      </c>
      <c r="L3" s="13">
        <v>0</v>
      </c>
      <c r="M3" s="13">
        <f>(J3+K3+L3)</f>
        <v>71</v>
      </c>
      <c r="N3" s="13">
        <f>(M3*P3)</f>
        <v>18305.22</v>
      </c>
      <c r="O3" s="34">
        <f>(I3+N3)</f>
        <v>247142.22</v>
      </c>
      <c r="P3" s="13">
        <v>257.82</v>
      </c>
    </row>
    <row r="4" spans="1:16" ht="39" customHeight="1">
      <c r="A4" s="21" t="s">
        <v>9</v>
      </c>
      <c r="B4" s="5" t="s">
        <v>14</v>
      </c>
      <c r="C4" s="6" t="s">
        <v>15</v>
      </c>
      <c r="D4" s="5" t="s">
        <v>258</v>
      </c>
      <c r="E4" s="7" t="s">
        <v>16</v>
      </c>
      <c r="F4" s="14">
        <v>0</v>
      </c>
      <c r="G4" s="14">
        <v>12288</v>
      </c>
      <c r="H4" s="14">
        <v>0</v>
      </c>
      <c r="I4" s="13">
        <f aca="true" t="shared" si="0" ref="I4:I20">(F4+G4+H4)</f>
        <v>12288</v>
      </c>
      <c r="J4" s="14">
        <v>347</v>
      </c>
      <c r="K4" s="14">
        <v>11.8</v>
      </c>
      <c r="L4" s="14">
        <v>0</v>
      </c>
      <c r="M4" s="13">
        <f aca="true" t="shared" si="1" ref="M4:M20">(J4+K4+L4)</f>
        <v>358.8</v>
      </c>
      <c r="N4" s="13">
        <f>(M4*P4)</f>
        <v>92279.772</v>
      </c>
      <c r="O4" s="34">
        <f aca="true" t="shared" si="2" ref="O4:O20">(I4+N4)</f>
        <v>104567.772</v>
      </c>
      <c r="P4" s="14">
        <v>257.19</v>
      </c>
    </row>
    <row r="5" spans="1:16" ht="39" customHeight="1">
      <c r="A5" s="21" t="s">
        <v>13</v>
      </c>
      <c r="B5" s="5" t="s">
        <v>33</v>
      </c>
      <c r="C5" s="6" t="s">
        <v>34</v>
      </c>
      <c r="D5" s="5" t="s">
        <v>35</v>
      </c>
      <c r="E5" s="7" t="s">
        <v>36</v>
      </c>
      <c r="F5" s="14">
        <v>0</v>
      </c>
      <c r="G5" s="14">
        <v>2355</v>
      </c>
      <c r="H5" s="14">
        <v>0</v>
      </c>
      <c r="I5" s="13">
        <f t="shared" si="0"/>
        <v>2355</v>
      </c>
      <c r="J5" s="14">
        <v>106.5</v>
      </c>
      <c r="K5" s="14">
        <v>0</v>
      </c>
      <c r="L5" s="14">
        <v>0</v>
      </c>
      <c r="M5" s="13">
        <f t="shared" si="1"/>
        <v>106.5</v>
      </c>
      <c r="N5" s="13">
        <f>(M5*P5)</f>
        <v>27399.254999999997</v>
      </c>
      <c r="O5" s="34">
        <f t="shared" si="2"/>
        <v>29754.254999999997</v>
      </c>
      <c r="P5" s="14">
        <v>257.27</v>
      </c>
    </row>
    <row r="6" spans="1:16" ht="24.75" customHeight="1">
      <c r="A6" s="21" t="s">
        <v>17</v>
      </c>
      <c r="B6" s="5" t="s">
        <v>6</v>
      </c>
      <c r="C6" s="6">
        <v>39127</v>
      </c>
      <c r="D6" s="5" t="s">
        <v>263</v>
      </c>
      <c r="E6" s="7" t="s">
        <v>8</v>
      </c>
      <c r="F6" s="14">
        <v>188473</v>
      </c>
      <c r="G6" s="14">
        <v>1245</v>
      </c>
      <c r="H6" s="14">
        <v>0</v>
      </c>
      <c r="I6" s="13">
        <f t="shared" si="0"/>
        <v>189718</v>
      </c>
      <c r="J6" s="14">
        <v>65</v>
      </c>
      <c r="K6" s="14">
        <v>6</v>
      </c>
      <c r="L6" s="14">
        <v>0</v>
      </c>
      <c r="M6" s="13">
        <f t="shared" si="1"/>
        <v>71</v>
      </c>
      <c r="N6" s="13">
        <f>(M6*P6)</f>
        <v>18349.24</v>
      </c>
      <c r="O6" s="34">
        <f t="shared" si="2"/>
        <v>208067.24</v>
      </c>
      <c r="P6" s="14">
        <v>258.44</v>
      </c>
    </row>
    <row r="7" spans="1:16" ht="61.5" customHeight="1">
      <c r="A7" s="21" t="s">
        <v>22</v>
      </c>
      <c r="B7" s="5" t="s">
        <v>52</v>
      </c>
      <c r="C7" s="6" t="s">
        <v>53</v>
      </c>
      <c r="D7" s="5" t="s">
        <v>264</v>
      </c>
      <c r="E7" s="7" t="s">
        <v>55</v>
      </c>
      <c r="F7" s="14">
        <v>0</v>
      </c>
      <c r="G7" s="14">
        <v>4086</v>
      </c>
      <c r="H7" s="14">
        <v>0</v>
      </c>
      <c r="I7" s="13">
        <f t="shared" si="0"/>
        <v>4086</v>
      </c>
      <c r="J7" s="14">
        <v>134</v>
      </c>
      <c r="K7" s="14">
        <v>0</v>
      </c>
      <c r="L7" s="14">
        <v>0</v>
      </c>
      <c r="M7" s="13">
        <f t="shared" si="1"/>
        <v>134</v>
      </c>
      <c r="N7" s="13">
        <f>(M7*P7)</f>
        <v>34868.14</v>
      </c>
      <c r="O7" s="34">
        <f t="shared" si="2"/>
        <v>38954.14</v>
      </c>
      <c r="P7" s="14">
        <v>260.21</v>
      </c>
    </row>
    <row r="8" spans="1:16" ht="24.75" customHeight="1">
      <c r="A8" s="21" t="s">
        <v>25</v>
      </c>
      <c r="B8" s="9" t="s">
        <v>64</v>
      </c>
      <c r="C8" s="6">
        <v>38826</v>
      </c>
      <c r="D8" s="5" t="s">
        <v>65</v>
      </c>
      <c r="E8" s="7" t="s">
        <v>66</v>
      </c>
      <c r="F8" s="14">
        <v>0</v>
      </c>
      <c r="G8" s="14">
        <v>0</v>
      </c>
      <c r="H8" s="14">
        <v>0</v>
      </c>
      <c r="I8" s="13">
        <f t="shared" si="0"/>
        <v>0</v>
      </c>
      <c r="J8" s="14">
        <v>0</v>
      </c>
      <c r="K8" s="14">
        <v>0</v>
      </c>
      <c r="L8" s="14">
        <v>0</v>
      </c>
      <c r="M8" s="13">
        <f t="shared" si="1"/>
        <v>0</v>
      </c>
      <c r="N8" s="13">
        <f>(M8*P8)</f>
        <v>0</v>
      </c>
      <c r="O8" s="34">
        <f t="shared" si="2"/>
        <v>0</v>
      </c>
      <c r="P8" s="14">
        <v>0</v>
      </c>
    </row>
    <row r="9" spans="1:16" ht="45" customHeight="1">
      <c r="A9" s="21" t="s">
        <v>28</v>
      </c>
      <c r="B9" s="5" t="s">
        <v>92</v>
      </c>
      <c r="C9" s="6" t="s">
        <v>93</v>
      </c>
      <c r="D9" s="5" t="s">
        <v>35</v>
      </c>
      <c r="E9" s="7" t="s">
        <v>94</v>
      </c>
      <c r="F9" s="14">
        <v>0</v>
      </c>
      <c r="G9" s="14">
        <v>3789</v>
      </c>
      <c r="H9" s="14">
        <v>0</v>
      </c>
      <c r="I9" s="13">
        <f t="shared" si="0"/>
        <v>3789</v>
      </c>
      <c r="J9" s="14">
        <v>260</v>
      </c>
      <c r="K9" s="14">
        <v>0</v>
      </c>
      <c r="L9" s="14">
        <v>0</v>
      </c>
      <c r="M9" s="13">
        <f t="shared" si="1"/>
        <v>260</v>
      </c>
      <c r="N9" s="13">
        <f>(M9*P9)</f>
        <v>58536.399999999994</v>
      </c>
      <c r="O9" s="34">
        <f t="shared" si="2"/>
        <v>62325.399999999994</v>
      </c>
      <c r="P9" s="14">
        <v>225.14</v>
      </c>
    </row>
    <row r="10" spans="1:16" ht="24.75" customHeight="1">
      <c r="A10" s="21" t="s">
        <v>32</v>
      </c>
      <c r="B10" s="5" t="s">
        <v>6</v>
      </c>
      <c r="C10" s="6">
        <v>38856</v>
      </c>
      <c r="D10" s="5" t="s">
        <v>263</v>
      </c>
      <c r="E10" s="7" t="s">
        <v>8</v>
      </c>
      <c r="F10" s="14">
        <v>186600</v>
      </c>
      <c r="G10" s="14">
        <v>1710</v>
      </c>
      <c r="H10" s="14">
        <v>0</v>
      </c>
      <c r="I10" s="13">
        <f t="shared" si="0"/>
        <v>188310</v>
      </c>
      <c r="J10" s="14">
        <v>65</v>
      </c>
      <c r="K10" s="14">
        <v>6</v>
      </c>
      <c r="L10" s="14">
        <v>0</v>
      </c>
      <c r="M10" s="13">
        <f t="shared" si="1"/>
        <v>71</v>
      </c>
      <c r="N10" s="13">
        <f>(M10*P10)</f>
        <v>19377.32</v>
      </c>
      <c r="O10" s="34">
        <f t="shared" si="2"/>
        <v>207687.32</v>
      </c>
      <c r="P10" s="14">
        <v>272.92</v>
      </c>
    </row>
    <row r="11" spans="1:16" ht="27.75" customHeight="1">
      <c r="A11" s="21" t="s">
        <v>37</v>
      </c>
      <c r="B11" s="5" t="s">
        <v>121</v>
      </c>
      <c r="C11" s="6">
        <v>38874</v>
      </c>
      <c r="D11" s="5" t="s">
        <v>65</v>
      </c>
      <c r="E11" s="7" t="s">
        <v>8</v>
      </c>
      <c r="F11" s="14">
        <v>219955</v>
      </c>
      <c r="G11" s="14">
        <v>1710</v>
      </c>
      <c r="H11" s="14">
        <v>0</v>
      </c>
      <c r="I11" s="13">
        <f t="shared" si="0"/>
        <v>221665</v>
      </c>
      <c r="J11" s="14">
        <v>65</v>
      </c>
      <c r="K11" s="14">
        <v>10</v>
      </c>
      <c r="L11" s="14">
        <v>0</v>
      </c>
      <c r="M11" s="13">
        <f t="shared" si="1"/>
        <v>75</v>
      </c>
      <c r="N11" s="13">
        <f>(M11*P11)</f>
        <v>17763.75</v>
      </c>
      <c r="O11" s="34">
        <f t="shared" si="2"/>
        <v>239428.75</v>
      </c>
      <c r="P11" s="14">
        <v>236.85</v>
      </c>
    </row>
    <row r="12" spans="1:16" ht="24.75" customHeight="1">
      <c r="A12" s="21" t="s">
        <v>39</v>
      </c>
      <c r="B12" s="5" t="s">
        <v>6</v>
      </c>
      <c r="C12" s="6">
        <v>38883</v>
      </c>
      <c r="D12" s="5" t="s">
        <v>263</v>
      </c>
      <c r="E12" s="7" t="s">
        <v>8</v>
      </c>
      <c r="F12" s="14">
        <v>219996</v>
      </c>
      <c r="G12" s="14">
        <v>1710</v>
      </c>
      <c r="H12" s="14">
        <v>0</v>
      </c>
      <c r="I12" s="13">
        <f t="shared" si="0"/>
        <v>221706</v>
      </c>
      <c r="J12" s="14">
        <v>65</v>
      </c>
      <c r="K12" s="14">
        <v>4.3</v>
      </c>
      <c r="L12" s="14">
        <v>0</v>
      </c>
      <c r="M12" s="13">
        <f t="shared" si="1"/>
        <v>69.3</v>
      </c>
      <c r="N12" s="13">
        <f>(M12*P12)</f>
        <v>16720.011</v>
      </c>
      <c r="O12" s="34">
        <f t="shared" si="2"/>
        <v>238426.011</v>
      </c>
      <c r="P12" s="14">
        <v>241.27</v>
      </c>
    </row>
    <row r="13" spans="1:16" ht="39" customHeight="1">
      <c r="A13" s="21" t="s">
        <v>42</v>
      </c>
      <c r="B13" s="5" t="s">
        <v>134</v>
      </c>
      <c r="C13" s="6" t="s">
        <v>131</v>
      </c>
      <c r="D13" s="5" t="s">
        <v>135</v>
      </c>
      <c r="E13" s="7" t="s">
        <v>136</v>
      </c>
      <c r="F13" s="14">
        <v>0</v>
      </c>
      <c r="G13" s="14">
        <v>2867</v>
      </c>
      <c r="H13" s="14">
        <v>0</v>
      </c>
      <c r="I13" s="13">
        <f t="shared" si="0"/>
        <v>2867</v>
      </c>
      <c r="J13" s="14">
        <v>91</v>
      </c>
      <c r="K13" s="14">
        <v>0</v>
      </c>
      <c r="L13" s="14">
        <v>0</v>
      </c>
      <c r="M13" s="13">
        <f t="shared" si="1"/>
        <v>91</v>
      </c>
      <c r="N13" s="13">
        <f>(M13*P13)</f>
        <v>21708.96</v>
      </c>
      <c r="O13" s="34">
        <f t="shared" si="2"/>
        <v>24575.96</v>
      </c>
      <c r="P13" s="14">
        <v>238.56</v>
      </c>
    </row>
    <row r="14" spans="1:16" ht="24.75" customHeight="1">
      <c r="A14" s="21" t="s">
        <v>43</v>
      </c>
      <c r="B14" s="5" t="s">
        <v>6</v>
      </c>
      <c r="C14" s="6">
        <v>38917</v>
      </c>
      <c r="D14" s="5" t="s">
        <v>263</v>
      </c>
      <c r="E14" s="7" t="s">
        <v>8</v>
      </c>
      <c r="F14" s="14">
        <v>225793</v>
      </c>
      <c r="G14" s="14">
        <v>1710</v>
      </c>
      <c r="H14" s="14">
        <v>0</v>
      </c>
      <c r="I14" s="13">
        <f t="shared" si="0"/>
        <v>227503</v>
      </c>
      <c r="J14" s="14">
        <v>65</v>
      </c>
      <c r="K14" s="14">
        <v>5.9</v>
      </c>
      <c r="L14" s="14">
        <v>0</v>
      </c>
      <c r="M14" s="13">
        <f t="shared" si="1"/>
        <v>70.9</v>
      </c>
      <c r="N14" s="13">
        <f>(M14*P14)</f>
        <v>19083.444000000003</v>
      </c>
      <c r="O14" s="34">
        <f t="shared" si="2"/>
        <v>246586.44400000002</v>
      </c>
      <c r="P14" s="14">
        <v>269.16</v>
      </c>
    </row>
    <row r="15" spans="1:16" ht="39" customHeight="1">
      <c r="A15" s="21" t="s">
        <v>46</v>
      </c>
      <c r="B15" s="5" t="s">
        <v>156</v>
      </c>
      <c r="C15" s="6" t="s">
        <v>168</v>
      </c>
      <c r="D15" s="5" t="s">
        <v>35</v>
      </c>
      <c r="E15" s="7" t="s">
        <v>116</v>
      </c>
      <c r="F15" s="14">
        <v>0</v>
      </c>
      <c r="G15" s="14">
        <v>2662</v>
      </c>
      <c r="H15" s="14">
        <v>0</v>
      </c>
      <c r="I15" s="13">
        <f t="shared" si="0"/>
        <v>2662</v>
      </c>
      <c r="J15" s="14">
        <v>164.5</v>
      </c>
      <c r="K15" s="17">
        <v>0</v>
      </c>
      <c r="L15" s="17">
        <v>0</v>
      </c>
      <c r="M15" s="13">
        <f t="shared" si="1"/>
        <v>164.5</v>
      </c>
      <c r="N15" s="13">
        <f>(M15*P15)</f>
        <v>44266.950000000004</v>
      </c>
      <c r="O15" s="34">
        <f t="shared" si="2"/>
        <v>46928.950000000004</v>
      </c>
      <c r="P15" s="14">
        <v>269.1</v>
      </c>
    </row>
    <row r="16" spans="1:16" ht="24.75" customHeight="1">
      <c r="A16" s="21" t="s">
        <v>48</v>
      </c>
      <c r="B16" s="5" t="s">
        <v>40</v>
      </c>
      <c r="C16" s="6">
        <v>38992</v>
      </c>
      <c r="D16" s="5" t="s">
        <v>65</v>
      </c>
      <c r="E16" s="7" t="s">
        <v>8</v>
      </c>
      <c r="F16" s="14">
        <v>220400</v>
      </c>
      <c r="G16" s="14">
        <v>1178</v>
      </c>
      <c r="H16" s="14">
        <v>0</v>
      </c>
      <c r="I16" s="13">
        <f t="shared" si="0"/>
        <v>221578</v>
      </c>
      <c r="J16" s="14">
        <v>47</v>
      </c>
      <c r="K16" s="14">
        <v>9</v>
      </c>
      <c r="L16" s="14">
        <v>0</v>
      </c>
      <c r="M16" s="13">
        <f t="shared" si="1"/>
        <v>56</v>
      </c>
      <c r="N16" s="13">
        <f>(M16*P16)</f>
        <v>15548.399999999998</v>
      </c>
      <c r="O16" s="34">
        <f t="shared" si="2"/>
        <v>237126.4</v>
      </c>
      <c r="P16" s="14">
        <v>277.65</v>
      </c>
    </row>
    <row r="17" spans="1:16" ht="31.5" customHeight="1">
      <c r="A17" s="21" t="s">
        <v>51</v>
      </c>
      <c r="B17" s="5" t="s">
        <v>143</v>
      </c>
      <c r="C17" s="6" t="s">
        <v>197</v>
      </c>
      <c r="D17" s="5" t="s">
        <v>198</v>
      </c>
      <c r="E17" s="7" t="s">
        <v>199</v>
      </c>
      <c r="F17" s="23">
        <v>287460</v>
      </c>
      <c r="G17" s="28"/>
      <c r="H17" s="14">
        <v>0</v>
      </c>
      <c r="I17" s="13">
        <f t="shared" si="0"/>
        <v>287460</v>
      </c>
      <c r="J17" s="14">
        <v>66</v>
      </c>
      <c r="K17" s="14">
        <v>4</v>
      </c>
      <c r="L17" s="14">
        <v>0</v>
      </c>
      <c r="M17" s="13">
        <f t="shared" si="1"/>
        <v>70</v>
      </c>
      <c r="N17" s="13">
        <f>(M17*P17)</f>
        <v>19367.600000000002</v>
      </c>
      <c r="O17" s="34">
        <f t="shared" si="2"/>
        <v>306827.6</v>
      </c>
      <c r="P17" s="14">
        <v>276.68</v>
      </c>
    </row>
    <row r="18" spans="1:16" ht="24.75" customHeight="1">
      <c r="A18" s="21" t="s">
        <v>56</v>
      </c>
      <c r="B18" s="5" t="s">
        <v>201</v>
      </c>
      <c r="C18" s="6" t="s">
        <v>202</v>
      </c>
      <c r="D18" s="5" t="s">
        <v>265</v>
      </c>
      <c r="E18" s="7" t="s">
        <v>204</v>
      </c>
      <c r="F18" s="14">
        <v>0</v>
      </c>
      <c r="G18" s="14">
        <v>1352</v>
      </c>
      <c r="H18" s="14">
        <v>0</v>
      </c>
      <c r="I18" s="13">
        <f t="shared" si="0"/>
        <v>1352</v>
      </c>
      <c r="J18" s="14">
        <v>0</v>
      </c>
      <c r="K18" s="14">
        <v>0</v>
      </c>
      <c r="L18" s="14">
        <v>0</v>
      </c>
      <c r="M18" s="13">
        <f t="shared" si="1"/>
        <v>0</v>
      </c>
      <c r="N18" s="13">
        <f>(M18*P18)</f>
        <v>0</v>
      </c>
      <c r="O18" s="34">
        <f t="shared" si="2"/>
        <v>1352</v>
      </c>
      <c r="P18" s="14">
        <v>0</v>
      </c>
    </row>
    <row r="19" spans="1:16" ht="24.75" customHeight="1">
      <c r="A19" s="21" t="s">
        <v>57</v>
      </c>
      <c r="B19" s="5" t="s">
        <v>254</v>
      </c>
      <c r="C19" s="6">
        <v>39007</v>
      </c>
      <c r="D19" s="5" t="s">
        <v>265</v>
      </c>
      <c r="E19" s="7" t="s">
        <v>66</v>
      </c>
      <c r="F19" s="14">
        <v>0</v>
      </c>
      <c r="G19" s="14">
        <v>2663</v>
      </c>
      <c r="H19" s="14">
        <v>0</v>
      </c>
      <c r="I19" s="13">
        <f t="shared" si="0"/>
        <v>2663</v>
      </c>
      <c r="J19" s="14">
        <v>0</v>
      </c>
      <c r="K19" s="14">
        <v>0</v>
      </c>
      <c r="L19" s="14">
        <v>0</v>
      </c>
      <c r="M19" s="13">
        <f t="shared" si="1"/>
        <v>0</v>
      </c>
      <c r="N19" s="13">
        <f>(M19*P19)</f>
        <v>0</v>
      </c>
      <c r="O19" s="34">
        <f t="shared" si="2"/>
        <v>2663</v>
      </c>
      <c r="P19" s="14">
        <v>0</v>
      </c>
    </row>
    <row r="20" spans="1:16" ht="24.75" customHeight="1">
      <c r="A20" s="21" t="s">
        <v>59</v>
      </c>
      <c r="B20" s="5" t="s">
        <v>218</v>
      </c>
      <c r="C20" s="6" t="s">
        <v>219</v>
      </c>
      <c r="D20" s="5" t="s">
        <v>35</v>
      </c>
      <c r="E20" s="7" t="s">
        <v>31</v>
      </c>
      <c r="F20" s="14">
        <v>0</v>
      </c>
      <c r="G20" s="14">
        <v>2220</v>
      </c>
      <c r="H20" s="14">
        <v>0</v>
      </c>
      <c r="I20" s="13">
        <f t="shared" si="0"/>
        <v>2220</v>
      </c>
      <c r="J20" s="14">
        <v>18.5</v>
      </c>
      <c r="K20" s="18">
        <v>0</v>
      </c>
      <c r="L20" s="18">
        <v>0</v>
      </c>
      <c r="M20" s="13">
        <f t="shared" si="1"/>
        <v>18.5</v>
      </c>
      <c r="N20" s="13">
        <f>(M20*P20)</f>
        <v>5126.72</v>
      </c>
      <c r="O20" s="34">
        <f t="shared" si="2"/>
        <v>7346.72</v>
      </c>
      <c r="P20" s="14">
        <v>277.12</v>
      </c>
    </row>
    <row r="21" spans="1:16" ht="39" customHeight="1">
      <c r="A21" s="21" t="s">
        <v>61</v>
      </c>
      <c r="B21" s="5" t="s">
        <v>229</v>
      </c>
      <c r="C21" s="6" t="s">
        <v>230</v>
      </c>
      <c r="D21" s="5" t="s">
        <v>231</v>
      </c>
      <c r="E21" s="7" t="s">
        <v>232</v>
      </c>
      <c r="F21" s="14">
        <v>2019500</v>
      </c>
      <c r="G21" s="14">
        <v>11059</v>
      </c>
      <c r="H21" s="14">
        <v>0</v>
      </c>
      <c r="I21" s="13">
        <f>(F21+G21+H21)</f>
        <v>2030559</v>
      </c>
      <c r="J21" s="14">
        <v>858</v>
      </c>
      <c r="K21" s="14">
        <v>172</v>
      </c>
      <c r="L21" s="14">
        <v>560</v>
      </c>
      <c r="M21" s="13">
        <f>(J21+K21+L21)</f>
        <v>1590</v>
      </c>
      <c r="N21" s="13">
        <f>(M21*P21)</f>
        <v>350259.3192</v>
      </c>
      <c r="O21" s="34">
        <f>(I21+N21)</f>
        <v>2380818.3192</v>
      </c>
      <c r="P21" s="14">
        <v>220.28888</v>
      </c>
    </row>
    <row r="22" spans="1:16" ht="39" customHeight="1">
      <c r="A22" s="21" t="s">
        <v>63</v>
      </c>
      <c r="B22" s="5" t="s">
        <v>260</v>
      </c>
      <c r="C22" s="6">
        <v>39048</v>
      </c>
      <c r="D22" s="5" t="s">
        <v>65</v>
      </c>
      <c r="E22" s="7" t="s">
        <v>108</v>
      </c>
      <c r="F22" s="14">
        <v>160593</v>
      </c>
      <c r="G22" s="14">
        <v>973</v>
      </c>
      <c r="H22" s="14">
        <v>0</v>
      </c>
      <c r="I22" s="13">
        <f>(F22+G22+H22)</f>
        <v>161566</v>
      </c>
      <c r="J22" s="14">
        <v>45</v>
      </c>
      <c r="K22" s="14">
        <v>0</v>
      </c>
      <c r="L22" s="14">
        <v>0</v>
      </c>
      <c r="M22" s="13">
        <f>(J22+K22+L22)</f>
        <v>45</v>
      </c>
      <c r="N22" s="13">
        <f>(M22*P22)</f>
        <v>12180.06</v>
      </c>
      <c r="O22" s="34">
        <f>(I22+N22)</f>
        <v>173746.06</v>
      </c>
      <c r="P22" s="14">
        <v>270.668</v>
      </c>
    </row>
    <row r="23" spans="1:16" ht="24.75" customHeight="1">
      <c r="A23" s="21" t="s">
        <v>67</v>
      </c>
      <c r="B23" s="5" t="s">
        <v>233</v>
      </c>
      <c r="C23" s="6">
        <v>39049</v>
      </c>
      <c r="D23" s="5" t="s">
        <v>263</v>
      </c>
      <c r="E23" s="7" t="s">
        <v>8</v>
      </c>
      <c r="F23" s="14">
        <v>237582</v>
      </c>
      <c r="G23" s="14">
        <v>973</v>
      </c>
      <c r="H23" s="14">
        <v>0</v>
      </c>
      <c r="I23" s="13">
        <f>(F23+G23+H23)</f>
        <v>238555</v>
      </c>
      <c r="J23" s="14">
        <v>47</v>
      </c>
      <c r="K23" s="14">
        <v>6</v>
      </c>
      <c r="L23" s="14">
        <v>0</v>
      </c>
      <c r="M23" s="13">
        <f>(J23+K23+L23)</f>
        <v>53</v>
      </c>
      <c r="N23" s="13">
        <f>(M23*P23)</f>
        <v>14194.46</v>
      </c>
      <c r="O23" s="34">
        <f>(I23+N23)</f>
        <v>252749.46</v>
      </c>
      <c r="P23" s="14">
        <v>267.82</v>
      </c>
    </row>
    <row r="24" spans="1:16" ht="24.75" customHeight="1">
      <c r="A24" s="21" t="s">
        <v>73</v>
      </c>
      <c r="B24" s="5" t="s">
        <v>6</v>
      </c>
      <c r="C24" s="6">
        <v>39071</v>
      </c>
      <c r="D24" s="5" t="s">
        <v>263</v>
      </c>
      <c r="E24" s="7" t="s">
        <v>8</v>
      </c>
      <c r="F24" s="14">
        <v>231811</v>
      </c>
      <c r="G24" s="14">
        <v>2355</v>
      </c>
      <c r="H24" s="14">
        <v>0</v>
      </c>
      <c r="I24" s="13">
        <f>(F24+G24+H24)</f>
        <v>234166</v>
      </c>
      <c r="J24" s="14">
        <v>47</v>
      </c>
      <c r="K24" s="14">
        <v>6</v>
      </c>
      <c r="L24" s="17">
        <v>0</v>
      </c>
      <c r="M24" s="13">
        <f>(J24+K24+L24)</f>
        <v>53</v>
      </c>
      <c r="N24" s="13">
        <f>(M24*P24)</f>
        <v>14485.9123</v>
      </c>
      <c r="O24" s="34">
        <f>(I24+N24)</f>
        <v>248651.9123</v>
      </c>
      <c r="P24" s="14">
        <v>273.3191</v>
      </c>
    </row>
    <row r="25" spans="1:5" ht="40.5" customHeight="1">
      <c r="A25" s="11"/>
      <c r="B25" s="12"/>
      <c r="C25" s="8"/>
      <c r="D25" s="2"/>
      <c r="E25" s="1"/>
    </row>
    <row r="26" spans="1:5" ht="30" customHeight="1">
      <c r="A26" s="11"/>
      <c r="B26" s="12"/>
      <c r="C26" s="8"/>
      <c r="D26" s="2"/>
      <c r="E26" s="1"/>
    </row>
    <row r="27" spans="1:5" ht="45" customHeight="1">
      <c r="A27" s="11"/>
      <c r="B27" s="12"/>
      <c r="C27" s="8"/>
      <c r="D27" s="2"/>
      <c r="E27" s="1"/>
    </row>
    <row r="28" spans="1:5" ht="40.5" customHeight="1">
      <c r="A28" s="11"/>
      <c r="B28" s="12"/>
      <c r="C28" s="8"/>
      <c r="D28" s="2"/>
      <c r="E28" s="1"/>
    </row>
    <row r="29" spans="1:5" ht="84" customHeight="1">
      <c r="A29" s="11"/>
      <c r="B29" s="12"/>
      <c r="C29" s="8"/>
      <c r="D29" s="2"/>
      <c r="E29" s="1"/>
    </row>
    <row r="30" spans="1:5" ht="31.5" customHeight="1">
      <c r="A30" s="11"/>
      <c r="B30" s="12"/>
      <c r="C30" s="8"/>
      <c r="D30" s="2"/>
      <c r="E30" s="1"/>
    </row>
    <row r="31" spans="1:5" ht="27.75" customHeight="1">
      <c r="A31" s="11"/>
      <c r="B31" s="12"/>
      <c r="C31" s="8"/>
      <c r="D31" s="2"/>
      <c r="E31" s="1"/>
    </row>
    <row r="32" spans="1:5" ht="27.75" customHeight="1">
      <c r="A32" s="11"/>
      <c r="B32" s="12"/>
      <c r="C32" s="8"/>
      <c r="D32" s="2"/>
      <c r="E32" s="1"/>
    </row>
    <row r="33" spans="1:5" ht="82.5" customHeight="1">
      <c r="A33" s="11"/>
      <c r="B33" s="12"/>
      <c r="C33" s="8"/>
      <c r="D33" s="2"/>
      <c r="E33" s="1"/>
    </row>
    <row r="34" spans="1:5" ht="27.75" customHeight="1">
      <c r="A34" s="11"/>
      <c r="B34" s="12"/>
      <c r="C34" s="8"/>
      <c r="D34" s="2"/>
      <c r="E34" s="1"/>
    </row>
    <row r="35" spans="1:5" ht="27.75" customHeight="1">
      <c r="A35" s="11"/>
      <c r="B35" s="12"/>
      <c r="C35" s="8"/>
      <c r="D35" s="2"/>
      <c r="E35" s="1"/>
    </row>
    <row r="36" spans="1:5" ht="27.75" customHeight="1">
      <c r="A36" s="11"/>
      <c r="B36" s="12"/>
      <c r="C36" s="8"/>
      <c r="D36" s="2"/>
      <c r="E36" s="1"/>
    </row>
    <row r="37" spans="1:5" ht="27.75" customHeight="1">
      <c r="A37" s="11"/>
      <c r="B37" s="12"/>
      <c r="C37" s="8"/>
      <c r="D37" s="2"/>
      <c r="E37" s="1"/>
    </row>
    <row r="38" spans="1:5" ht="27.75" customHeight="1">
      <c r="A38" s="11"/>
      <c r="B38" s="12"/>
      <c r="C38" s="8"/>
      <c r="D38" s="2"/>
      <c r="E38" s="1"/>
    </row>
    <row r="39" spans="1:5" ht="27.75" customHeight="1">
      <c r="A39" s="11"/>
      <c r="B39" s="12"/>
      <c r="C39" s="8"/>
      <c r="D39" s="2"/>
      <c r="E39" s="1"/>
    </row>
    <row r="40" spans="1:5" ht="12.75">
      <c r="A40" s="11"/>
      <c r="B40" s="12"/>
      <c r="C40" s="8"/>
      <c r="D40" s="2"/>
      <c r="E40" s="1"/>
    </row>
    <row r="41" spans="1:5" ht="36.75" customHeight="1">
      <c r="A41" s="11"/>
      <c r="B41" s="12"/>
      <c r="C41" s="8"/>
      <c r="D41" s="2"/>
      <c r="E41" s="1"/>
    </row>
    <row r="42" spans="1:5" ht="27.75" customHeight="1">
      <c r="A42" s="11"/>
      <c r="B42" s="12"/>
      <c r="C42" s="8"/>
      <c r="D42" s="2"/>
      <c r="E42" s="1"/>
    </row>
    <row r="43" spans="1:5" ht="27.75" customHeight="1">
      <c r="A43" s="11"/>
      <c r="B43" s="12"/>
      <c r="C43" s="8"/>
      <c r="D43" s="2"/>
      <c r="E43" s="1"/>
    </row>
    <row r="44" spans="1:5" ht="36.75" customHeight="1">
      <c r="A44" s="11"/>
      <c r="B44" s="12"/>
      <c r="C44" s="8"/>
      <c r="D44" s="2"/>
      <c r="E44" s="1"/>
    </row>
    <row r="45" spans="1:5" ht="27.75" customHeight="1">
      <c r="A45" s="11"/>
      <c r="B45" s="12"/>
      <c r="C45" s="8"/>
      <c r="D45" s="2"/>
      <c r="E45" s="1"/>
    </row>
    <row r="46" spans="1:5" ht="27.75" customHeight="1">
      <c r="A46" s="11"/>
      <c r="B46" s="12"/>
      <c r="C46" s="8"/>
      <c r="D46" s="2"/>
      <c r="E46" s="1"/>
    </row>
    <row r="47" spans="1:5" ht="27.75" customHeight="1">
      <c r="A47" s="11"/>
      <c r="B47" s="12"/>
      <c r="C47" s="8"/>
      <c r="D47" s="2"/>
      <c r="E47" s="1"/>
    </row>
    <row r="48" spans="1:5" ht="27.75" customHeight="1">
      <c r="A48" s="11"/>
      <c r="B48" s="12"/>
      <c r="C48" s="8"/>
      <c r="D48" s="2"/>
      <c r="E48" s="1"/>
    </row>
    <row r="49" spans="1:5" ht="27.75" customHeight="1">
      <c r="A49" s="11"/>
      <c r="B49" s="12"/>
      <c r="C49" s="8"/>
      <c r="D49" s="2"/>
      <c r="E49" s="1"/>
    </row>
    <row r="50" spans="1:5" ht="27.75" customHeight="1">
      <c r="A50" s="11"/>
      <c r="B50" s="12"/>
      <c r="C50" s="8"/>
      <c r="D50" s="2"/>
      <c r="E50" s="1"/>
    </row>
    <row r="51" spans="1:5" ht="57" customHeight="1">
      <c r="A51" s="11"/>
      <c r="B51" s="12"/>
      <c r="C51" s="8"/>
      <c r="D51" s="2"/>
      <c r="E51" s="1"/>
    </row>
    <row r="52" ht="27.75" customHeight="1"/>
    <row r="53" ht="33" customHeight="1"/>
    <row r="54" ht="27.75" customHeight="1"/>
    <row r="55" ht="27.75" customHeight="1"/>
    <row r="56" ht="192" customHeight="1"/>
    <row r="57" ht="194.25" customHeight="1"/>
    <row r="58" ht="27.75" customHeight="1"/>
    <row r="59" ht="27.75" customHeight="1"/>
    <row r="60" ht="27.75" customHeight="1"/>
    <row r="61" ht="27.75" customHeight="1"/>
    <row r="62" ht="69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41.25" customHeight="1"/>
    <row r="71" ht="43.5" customHeight="1"/>
    <row r="72" ht="43.5" customHeight="1"/>
    <row r="73" ht="27.75" customHeight="1"/>
    <row r="74" ht="39.75" customHeight="1"/>
    <row r="75" ht="36" customHeight="1"/>
    <row r="76" ht="80.25" customHeight="1"/>
    <row r="77" ht="39.75" customHeight="1"/>
    <row r="78" ht="37.5" customHeight="1"/>
    <row r="79" ht="37.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</sheetData>
  <mergeCells count="10">
    <mergeCell ref="P1:P2"/>
    <mergeCell ref="A1:A2"/>
    <mergeCell ref="B1:B2"/>
    <mergeCell ref="C1:C2"/>
    <mergeCell ref="D1:D2"/>
    <mergeCell ref="F17:G17"/>
    <mergeCell ref="E1:E2"/>
    <mergeCell ref="F1:I1"/>
    <mergeCell ref="J1:N1"/>
    <mergeCell ref="O1:O2"/>
  </mergeCells>
  <printOptions horizontalCentered="1"/>
  <pageMargins left="0.1968503937007874" right="0.1968503937007874" top="0.984251968503937" bottom="0.984251968503937" header="0.5118110236220472" footer="0.5118110236220472"/>
  <pageSetup fitToHeight="2" fitToWidth="1" horizontalDpi="600" verticalDpi="600" orientation="landscape" paperSize="9" scale="79" r:id="rId1"/>
  <headerFooter alignWithMargins="0">
    <oddHeader>&amp;C&amp;"Times New Roman,Félkövér dőlt"&amp;11 &amp;12 2006. évi vezetői kiutazások költségei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p13m21jc</dc:creator>
  <cp:keywords/>
  <dc:description/>
  <cp:lastModifiedBy>s14l37vl</cp:lastModifiedBy>
  <cp:lastPrinted>2007-02-01T07:47:18Z</cp:lastPrinted>
  <dcterms:created xsi:type="dcterms:W3CDTF">2006-12-27T08:13:04Z</dcterms:created>
  <dcterms:modified xsi:type="dcterms:W3CDTF">2007-02-01T13:28:47Z</dcterms:modified>
  <cp:category/>
  <cp:version/>
  <cp:contentType/>
  <cp:contentStatus/>
</cp:coreProperties>
</file>